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yangv\AppData\Roaming\OpenText\OTEdit\EC_content_server\c126782420\"/>
    </mc:Choice>
  </mc:AlternateContent>
  <xr:revisionPtr revIDLastSave="0" documentId="13_ncr:1_{99F09878-9CBF-446D-A8B1-7C7B34573C0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GPS 2018 - Environment priority" sheetId="4" r:id="rId1"/>
    <sheet name="Greenhouse gases" sheetId="2" r:id="rId2"/>
    <sheet name="Land transport nois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9" i="2" l="1"/>
  <c r="AB30" i="2"/>
  <c r="AB31" i="2"/>
  <c r="AB32" i="2"/>
  <c r="AB33" i="2"/>
  <c r="AB34" i="2"/>
  <c r="Y15" i="2" s="1"/>
  <c r="AB35" i="2"/>
  <c r="Y5" i="2"/>
  <c r="Y19" i="2"/>
  <c r="Y18" i="2"/>
  <c r="Y17" i="2"/>
  <c r="Y16" i="2"/>
  <c r="Y14" i="2"/>
  <c r="Y13" i="2"/>
  <c r="Y12" i="2"/>
  <c r="Y11" i="2"/>
  <c r="Y10" i="2"/>
  <c r="Y9" i="2"/>
  <c r="Y8" i="2"/>
  <c r="Y7" i="2"/>
  <c r="Y6" i="2"/>
</calcChain>
</file>

<file path=xl/sharedStrings.xml><?xml version="1.0" encoding="utf-8"?>
<sst xmlns="http://schemas.openxmlformats.org/spreadsheetml/2006/main" count="119" uniqueCount="64">
  <si>
    <t>Greenhouse gas emissions, total and contributions from land transport</t>
  </si>
  <si>
    <t>Tonnes of greenhouse gases emitted per year from land transport by region</t>
  </si>
  <si>
    <t>Tonnes of greenhouse gases emitted per year from land transport by region, per 100,000 population</t>
  </si>
  <si>
    <t>Percentage change of tonnes of greenhouse gases emitted since the previous year by land transport, by region</t>
  </si>
  <si>
    <t>Source</t>
  </si>
  <si>
    <t>Region</t>
  </si>
  <si>
    <t>2016 - 2017</t>
  </si>
  <si>
    <t>2017 - 2018</t>
  </si>
  <si>
    <t>2018 - 2019</t>
  </si>
  <si>
    <t>kt CO₂-e</t>
  </si>
  <si>
    <t>% of NZ total</t>
  </si>
  <si>
    <t>National Total</t>
  </si>
  <si>
    <t>Road transport emissions</t>
  </si>
  <si>
    <t>Northland</t>
  </si>
  <si>
    <t>Rail transport emissions</t>
  </si>
  <si>
    <t>Auckland</t>
  </si>
  <si>
    <t>Waikato</t>
  </si>
  <si>
    <t>Source: Ministry for the Environment</t>
  </si>
  <si>
    <t>Bay of Plenty</t>
  </si>
  <si>
    <t>Gisborne</t>
  </si>
  <si>
    <t>Hawkes Bay</t>
  </si>
  <si>
    <t>Taranaki</t>
  </si>
  <si>
    <t>Manawatu-Wanganui</t>
  </si>
  <si>
    <t>Wellington</t>
  </si>
  <si>
    <t>Marlborough-Nelson-Tasman</t>
  </si>
  <si>
    <t>West Coast</t>
  </si>
  <si>
    <t>Canterbury</t>
  </si>
  <si>
    <t>Otago</t>
  </si>
  <si>
    <t>Southland</t>
  </si>
  <si>
    <t>Source: Waka Kotahi NZ Transport Agency</t>
  </si>
  <si>
    <t>Note total may not add up due to rounding</t>
  </si>
  <si>
    <t>Total population exposed to high levels of land transport noise, by region</t>
  </si>
  <si>
    <t>Hawke's Bay</t>
  </si>
  <si>
    <t>Manawatu-Whanganui</t>
  </si>
  <si>
    <t>Nelson-Tasman-Marlborough</t>
  </si>
  <si>
    <t>Note: This is based on exposure to noise ≥64LAeq (A-weighted equivalent continuous sound level in decibels) measured over 24 hours.</t>
  </si>
  <si>
    <t>Northland Region</t>
  </si>
  <si>
    <t>Auckland Region</t>
  </si>
  <si>
    <t>Waikato Region</t>
  </si>
  <si>
    <t>Bay of Plenty Region</t>
  </si>
  <si>
    <t>Gisborne Region</t>
  </si>
  <si>
    <t>Hawke's Bay Region</t>
  </si>
  <si>
    <t>Taranaki Region</t>
  </si>
  <si>
    <t>Manawatu-Wanganui Region</t>
  </si>
  <si>
    <t>Wellington Region</t>
  </si>
  <si>
    <t>Tasman Region</t>
  </si>
  <si>
    <t>Nelson Region</t>
  </si>
  <si>
    <t>Marlborough Region</t>
  </si>
  <si>
    <t>West Coast Region</t>
  </si>
  <si>
    <t>Canterbury Region</t>
  </si>
  <si>
    <t>Otago Region</t>
  </si>
  <si>
    <t>Southland Region</t>
  </si>
  <si>
    <t>New Zealand</t>
  </si>
  <si>
    <t>2014/15</t>
  </si>
  <si>
    <t>2015/16</t>
  </si>
  <si>
    <t>2016/17</t>
  </si>
  <si>
    <t>2017/18</t>
  </si>
  <si>
    <t>2018/19</t>
  </si>
  <si>
    <t>2019/20</t>
  </si>
  <si>
    <t>2020/21</t>
  </si>
  <si>
    <t>2019-2020</t>
  </si>
  <si>
    <t>Data after 2017 are not reportable because the research that this measure is reliant on has been delayed.</t>
  </si>
  <si>
    <t xml:space="preserve"> GPS 2018 - Environment (2020/21)</t>
  </si>
  <si>
    <t xml:space="preserve"> GPS 2018 - Exposure to land transport noise (2020/21)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</si>
</sst>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336666"/>
      <name val="Verdana"/>
      <family val="2"/>
    </font>
    <font>
      <sz val="11"/>
      <color rgb="FF336666"/>
      <name val="Verdana"/>
      <family val="2"/>
    </font>
    <font>
      <b/>
      <sz val="11"/>
      <color rgb="FF336666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3" borderId="0" xfId="0" applyFill="1"/>
    <xf numFmtId="9" fontId="0" fillId="3" borderId="0" xfId="1" applyFont="1" applyFill="1"/>
    <xf numFmtId="0" fontId="2" fillId="3" borderId="0" xfId="0" applyFont="1" applyFill="1" applyAlignment="1">
      <alignment vertical="center"/>
    </xf>
    <xf numFmtId="0" fontId="0" fillId="3" borderId="0" xfId="0" applyFont="1" applyFill="1"/>
    <xf numFmtId="0" fontId="0" fillId="3" borderId="0" xfId="0" applyFont="1" applyFill="1" applyAlignment="1"/>
    <xf numFmtId="2" fontId="0" fillId="3" borderId="5" xfId="0" applyNumberFormat="1" applyFont="1" applyFill="1" applyBorder="1" applyAlignment="1">
      <alignment wrapText="1"/>
    </xf>
    <xf numFmtId="2" fontId="0" fillId="3" borderId="0" xfId="0" applyNumberFormat="1" applyFont="1" applyFill="1" applyBorder="1"/>
    <xf numFmtId="0" fontId="0" fillId="3" borderId="5" xfId="0" applyFont="1" applyFill="1" applyBorder="1"/>
    <xf numFmtId="0" fontId="0" fillId="3" borderId="0" xfId="0" applyFont="1" applyFill="1" applyBorder="1"/>
    <xf numFmtId="0" fontId="0" fillId="3" borderId="7" xfId="0" applyFont="1" applyFill="1" applyBorder="1"/>
    <xf numFmtId="0" fontId="0" fillId="3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9" fontId="4" fillId="3" borderId="0" xfId="0" applyNumberFormat="1" applyFont="1" applyFill="1" applyBorder="1" applyAlignment="1">
      <alignment horizontal="left" vertical="top"/>
    </xf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0" fontId="5" fillId="3" borderId="0" xfId="0" applyFont="1" applyFill="1"/>
    <xf numFmtId="0" fontId="0" fillId="0" borderId="0" xfId="0" applyFont="1"/>
    <xf numFmtId="0" fontId="0" fillId="0" borderId="0" xfId="0" applyFont="1" applyAlignment="1">
      <alignment wrapText="1"/>
    </xf>
    <xf numFmtId="2" fontId="0" fillId="3" borderId="0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9" fontId="0" fillId="3" borderId="0" xfId="1" applyFont="1" applyFill="1" applyAlignment="1"/>
    <xf numFmtId="0" fontId="0" fillId="0" borderId="0" xfId="0" applyFont="1" applyAlignment="1"/>
    <xf numFmtId="164" fontId="0" fillId="3" borderId="0" xfId="0" applyNumberFormat="1" applyFont="1" applyFill="1" applyBorder="1" applyAlignment="1"/>
    <xf numFmtId="0" fontId="0" fillId="3" borderId="5" xfId="0" applyFont="1" applyFill="1" applyBorder="1" applyAlignment="1"/>
    <xf numFmtId="9" fontId="0" fillId="3" borderId="0" xfId="1" applyFont="1" applyFill="1" applyBorder="1" applyAlignment="1"/>
    <xf numFmtId="1" fontId="0" fillId="3" borderId="0" xfId="0" applyNumberFormat="1" applyFont="1" applyFill="1" applyBorder="1" applyAlignment="1">
      <alignment horizontal="center" vertical="center"/>
    </xf>
    <xf numFmtId="1" fontId="0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10" fontId="0" fillId="3" borderId="8" xfId="1" applyNumberFormat="1" applyFont="1" applyFill="1" applyBorder="1" applyAlignment="1">
      <alignment horizontal="center" vertical="center"/>
    </xf>
    <xf numFmtId="10" fontId="0" fillId="3" borderId="9" xfId="1" applyNumberFormat="1" applyFont="1" applyFill="1" applyBorder="1" applyAlignment="1">
      <alignment horizontal="center" vertical="center"/>
    </xf>
    <xf numFmtId="10" fontId="0" fillId="3" borderId="0" xfId="1" applyNumberFormat="1" applyFont="1" applyFill="1" applyBorder="1" applyAlignment="1">
      <alignment horizontal="center" vertical="center"/>
    </xf>
    <xf numFmtId="10" fontId="0" fillId="3" borderId="6" xfId="1" applyNumberFormat="1" applyFont="1" applyFill="1" applyBorder="1" applyAlignment="1">
      <alignment horizontal="center" vertical="center"/>
    </xf>
    <xf numFmtId="10" fontId="0" fillId="3" borderId="10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/>
    <xf numFmtId="0" fontId="2" fillId="0" borderId="0" xfId="0" applyFont="1"/>
    <xf numFmtId="2" fontId="0" fillId="0" borderId="0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/>
    <xf numFmtId="1" fontId="0" fillId="3" borderId="0" xfId="0" applyNumberFormat="1" applyFont="1" applyFill="1" applyBorder="1" applyAlignment="1">
      <alignment vertical="center"/>
    </xf>
    <xf numFmtId="2" fontId="0" fillId="3" borderId="0" xfId="0" applyNumberFormat="1" applyFont="1" applyFill="1" applyAlignment="1">
      <alignment vertical="center" wrapText="1"/>
    </xf>
    <xf numFmtId="0" fontId="0" fillId="0" borderId="0" xfId="0" applyFont="1" applyAlignment="1">
      <alignment vertical="center"/>
    </xf>
    <xf numFmtId="2" fontId="0" fillId="3" borderId="0" xfId="0" applyNumberFormat="1" applyFont="1" applyFill="1" applyBorder="1" applyAlignment="1">
      <alignment vertical="center"/>
    </xf>
    <xf numFmtId="9" fontId="0" fillId="3" borderId="0" xfId="1" applyFont="1" applyFill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5" xfId="0" applyFont="1" applyFill="1" applyBorder="1" applyAlignment="1">
      <alignment vertical="center"/>
    </xf>
    <xf numFmtId="0" fontId="0" fillId="0" borderId="4" xfId="0" applyBorder="1"/>
    <xf numFmtId="0" fontId="0" fillId="0" borderId="8" xfId="0" applyBorder="1"/>
    <xf numFmtId="3" fontId="6" fillId="4" borderId="0" xfId="0" applyNumberFormat="1" applyFont="1" applyFill="1" applyAlignment="1">
      <alignment horizontal="right" vertical="center"/>
    </xf>
    <xf numFmtId="0" fontId="7" fillId="4" borderId="0" xfId="0" applyFont="1" applyFill="1" applyAlignment="1">
      <alignment horizontal="right" vertical="center" wrapText="1"/>
    </xf>
    <xf numFmtId="0" fontId="2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3" fontId="7" fillId="4" borderId="0" xfId="0" applyNumberFormat="1" applyFont="1" applyFill="1" applyAlignment="1">
      <alignment horizontal="right" vertical="center"/>
    </xf>
    <xf numFmtId="0" fontId="9" fillId="3" borderId="0" xfId="2" applyFill="1"/>
    <xf numFmtId="0" fontId="0" fillId="0" borderId="0" xfId="0" applyFont="1" applyFill="1" applyBorder="1" applyAlignment="1"/>
    <xf numFmtId="2" fontId="0" fillId="0" borderId="5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0" xfId="0" applyBorder="1"/>
    <xf numFmtId="49" fontId="0" fillId="3" borderId="3" xfId="0" applyNumberFormat="1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49" fontId="0" fillId="3" borderId="3" xfId="0" applyNumberFormat="1" applyFont="1" applyFill="1" applyBorder="1" applyAlignment="1">
      <alignment horizontal="left" vertical="center"/>
    </xf>
    <xf numFmtId="1" fontId="0" fillId="3" borderId="1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5" xfId="0" applyFont="1" applyFill="1" applyBorder="1"/>
    <xf numFmtId="0" fontId="0" fillId="0" borderId="7" xfId="0" applyFont="1" applyFill="1" applyBorder="1"/>
    <xf numFmtId="2" fontId="0" fillId="0" borderId="8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2" fontId="0" fillId="0" borderId="10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10" fontId="0" fillId="0" borderId="6" xfId="1" applyNumberFormat="1" applyFont="1" applyBorder="1"/>
    <xf numFmtId="10" fontId="0" fillId="0" borderId="6" xfId="1" applyNumberFormat="1" applyFont="1" applyBorder="1" applyAlignment="1"/>
    <xf numFmtId="10" fontId="0" fillId="0" borderId="9" xfId="1" applyNumberFormat="1" applyFont="1" applyBorder="1"/>
    <xf numFmtId="10" fontId="0" fillId="0" borderId="4" xfId="1" applyNumberFormat="1" applyFont="1" applyBorder="1" applyAlignment="1">
      <alignment vertical="center"/>
    </xf>
    <xf numFmtId="2" fontId="0" fillId="3" borderId="3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" fontId="0" fillId="3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0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5</xdr:row>
      <xdr:rowOff>29886</xdr:rowOff>
    </xdr:from>
    <xdr:to>
      <xdr:col>9</xdr:col>
      <xdr:colOff>339557</xdr:colOff>
      <xdr:row>36</xdr:row>
      <xdr:rowOff>23767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34761"/>
          <a:ext cx="5987882" cy="5604106"/>
        </a:xfrm>
        <a:prstGeom prst="rect">
          <a:avLst/>
        </a:prstGeom>
      </xdr:spPr>
    </xdr:pic>
    <xdr:clientData/>
  </xdr:twoCellAnchor>
  <xdr:twoCellAnchor editAs="oneCell">
    <xdr:from>
      <xdr:col>5</xdr:col>
      <xdr:colOff>233362</xdr:colOff>
      <xdr:row>1</xdr:row>
      <xdr:rowOff>52387</xdr:rowOff>
    </xdr:from>
    <xdr:to>
      <xdr:col>17</xdr:col>
      <xdr:colOff>312849</xdr:colOff>
      <xdr:row>6</xdr:row>
      <xdr:rowOff>9381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1862" y="233362"/>
          <a:ext cx="7851887" cy="861869"/>
        </a:xfrm>
        <a:prstGeom prst="rect">
          <a:avLst/>
        </a:prstGeom>
      </xdr:spPr>
    </xdr:pic>
    <xdr:clientData/>
  </xdr:twoCellAnchor>
  <xdr:twoCellAnchor editAs="oneCell">
    <xdr:from>
      <xdr:col>9</xdr:col>
      <xdr:colOff>538163</xdr:colOff>
      <xdr:row>5</xdr:row>
      <xdr:rowOff>174691</xdr:rowOff>
    </xdr:from>
    <xdr:to>
      <xdr:col>18</xdr:col>
      <xdr:colOff>90489</xdr:colOff>
      <xdr:row>31</xdr:row>
      <xdr:rowOff>65769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67463" y="1079566"/>
          <a:ext cx="5381626" cy="459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16" workbookViewId="0">
      <selection activeCell="F48" sqref="F48"/>
    </sheetView>
  </sheetViews>
  <sheetFormatPr defaultColWidth="9" defaultRowHeight="15" x14ac:dyDescent="0.25"/>
  <cols>
    <col min="1" max="16384" width="9" style="3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0"/>
  <sheetViews>
    <sheetView showGridLines="0" tabSelected="1" zoomScale="87" zoomScaleNormal="87" workbookViewId="0">
      <selection activeCell="G21" sqref="G21"/>
    </sheetView>
  </sheetViews>
  <sheetFormatPr defaultRowHeight="15" x14ac:dyDescent="0.25"/>
  <cols>
    <col min="1" max="1" width="25.5703125" customWidth="1"/>
    <col min="2" max="11" width="12" customWidth="1"/>
    <col min="13" max="13" width="25.7109375" customWidth="1"/>
    <col min="14" max="14" width="11.28515625" customWidth="1"/>
    <col min="15" max="15" width="11.42578125" bestFit="1" customWidth="1"/>
    <col min="16" max="18" width="9.85546875" bestFit="1" customWidth="1"/>
    <col min="19" max="19" width="12.28515625" customWidth="1"/>
    <col min="20" max="20" width="25.140625" customWidth="1"/>
    <col min="21" max="21" width="12" customWidth="1"/>
    <col min="22" max="22" width="9.42578125" bestFit="1" customWidth="1"/>
    <col min="23" max="25" width="10.140625" customWidth="1"/>
    <col min="26" max="26" width="30" customWidth="1"/>
    <col min="27" max="27" width="25.28515625" customWidth="1"/>
    <col min="28" max="28" width="13.85546875" customWidth="1"/>
    <col min="29" max="29" width="12.7109375" customWidth="1"/>
    <col min="30" max="30" width="11.42578125" bestFit="1" customWidth="1"/>
    <col min="31" max="31" width="13.140625" customWidth="1"/>
    <col min="32" max="32" width="9.42578125" bestFit="1" customWidth="1"/>
    <col min="33" max="33" width="11.42578125" bestFit="1" customWidth="1"/>
  </cols>
  <sheetData>
    <row r="1" spans="1:31" s="1" customFormat="1" ht="42.75" customHeight="1" x14ac:dyDescent="0.25">
      <c r="A1" s="2" t="s">
        <v>62</v>
      </c>
    </row>
    <row r="2" spans="1:31" s="6" customFormat="1" ht="14.85" customHeight="1" x14ac:dyDescent="0.25">
      <c r="A2" s="5"/>
    </row>
    <row r="3" spans="1:31" s="47" customFormat="1" x14ac:dyDescent="0.25">
      <c r="A3" s="45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 t="s">
        <v>1</v>
      </c>
      <c r="N3" s="45"/>
      <c r="O3" s="45"/>
      <c r="P3" s="45"/>
      <c r="Q3" s="45"/>
      <c r="R3" s="45"/>
      <c r="S3" s="45"/>
      <c r="T3" s="47" t="s">
        <v>2</v>
      </c>
      <c r="AA3" s="45" t="s">
        <v>3</v>
      </c>
      <c r="AB3" s="45"/>
      <c r="AC3" s="45"/>
      <c r="AD3" s="45"/>
      <c r="AE3" s="45"/>
    </row>
    <row r="4" spans="1:31" s="52" customFormat="1" x14ac:dyDescent="0.25">
      <c r="A4" s="99" t="s">
        <v>4</v>
      </c>
      <c r="B4" s="101">
        <v>2015</v>
      </c>
      <c r="C4" s="102"/>
      <c r="D4" s="103">
        <v>2016</v>
      </c>
      <c r="E4" s="102"/>
      <c r="F4" s="103">
        <v>2017</v>
      </c>
      <c r="G4" s="102"/>
      <c r="H4" s="103">
        <v>2018</v>
      </c>
      <c r="I4" s="102"/>
      <c r="J4" s="103">
        <v>2019</v>
      </c>
      <c r="K4" s="104"/>
      <c r="L4" s="50"/>
      <c r="M4" s="76" t="s">
        <v>5</v>
      </c>
      <c r="N4" s="77">
        <v>2016</v>
      </c>
      <c r="O4" s="77">
        <v>2017</v>
      </c>
      <c r="P4" s="78">
        <v>2018</v>
      </c>
      <c r="Q4" s="78">
        <v>2019</v>
      </c>
      <c r="R4" s="60">
        <v>2020</v>
      </c>
      <c r="S4" s="51"/>
      <c r="T4" s="87" t="s">
        <v>5</v>
      </c>
      <c r="U4" s="88">
        <v>2016</v>
      </c>
      <c r="V4" s="88">
        <v>2017</v>
      </c>
      <c r="W4" s="88">
        <v>2018</v>
      </c>
      <c r="X4" s="88">
        <v>2019</v>
      </c>
      <c r="Y4" s="86">
        <v>2020</v>
      </c>
      <c r="AA4" s="76" t="s">
        <v>5</v>
      </c>
      <c r="AB4" s="77" t="s">
        <v>6</v>
      </c>
      <c r="AC4" s="77" t="s">
        <v>7</v>
      </c>
      <c r="AD4" s="77" t="s">
        <v>8</v>
      </c>
      <c r="AE4" s="94" t="s">
        <v>60</v>
      </c>
    </row>
    <row r="5" spans="1:31" s="52" customFormat="1" x14ac:dyDescent="0.25">
      <c r="A5" s="100"/>
      <c r="B5" s="71" t="s">
        <v>9</v>
      </c>
      <c r="C5" s="57" t="s">
        <v>10</v>
      </c>
      <c r="D5" s="56" t="s">
        <v>9</v>
      </c>
      <c r="E5" s="57" t="s">
        <v>10</v>
      </c>
      <c r="F5" s="56" t="s">
        <v>9</v>
      </c>
      <c r="G5" s="57" t="s">
        <v>10</v>
      </c>
      <c r="H5" s="56" t="s">
        <v>9</v>
      </c>
      <c r="I5" s="57" t="s">
        <v>10</v>
      </c>
      <c r="J5" s="56" t="s">
        <v>9</v>
      </c>
      <c r="K5" s="58" t="s">
        <v>10</v>
      </c>
      <c r="L5" s="53"/>
      <c r="M5" s="79" t="s">
        <v>11</v>
      </c>
      <c r="N5" s="80">
        <v>10812</v>
      </c>
      <c r="O5" s="80">
        <v>10834.110181111186</v>
      </c>
      <c r="P5" s="78">
        <v>11717</v>
      </c>
      <c r="Q5" s="78">
        <v>11832</v>
      </c>
      <c r="R5" s="72">
        <v>12002</v>
      </c>
      <c r="S5" s="54"/>
      <c r="T5" s="89" t="s">
        <v>11</v>
      </c>
      <c r="U5" s="90">
        <v>226.88546606790615</v>
      </c>
      <c r="V5" s="90">
        <v>223.79673621152654</v>
      </c>
      <c r="W5" s="90">
        <v>233.88244864754901</v>
      </c>
      <c r="X5" s="90">
        <v>237.6237624</v>
      </c>
      <c r="Y5" s="91">
        <f>R5/AG34*100000</f>
        <v>235.78641310754</v>
      </c>
      <c r="AA5" s="55" t="s">
        <v>11</v>
      </c>
      <c r="AB5" s="44">
        <v>2E-3</v>
      </c>
      <c r="AC5" s="44">
        <v>8.1500000000000003E-2</v>
      </c>
      <c r="AD5" s="44">
        <v>9.7999999999999997E-3</v>
      </c>
      <c r="AE5" s="98">
        <v>1.4367816091954023E-2</v>
      </c>
    </row>
    <row r="6" spans="1:31" s="20" customFormat="1" x14ac:dyDescent="0.25">
      <c r="A6" s="8" t="s">
        <v>12</v>
      </c>
      <c r="B6" s="69">
        <v>13365.81</v>
      </c>
      <c r="C6" s="42">
        <v>0.16557327619739448</v>
      </c>
      <c r="D6" s="48">
        <v>13883.02</v>
      </c>
      <c r="E6" s="42">
        <v>0.17645283912882781</v>
      </c>
      <c r="F6" s="22">
        <v>14775.64</v>
      </c>
      <c r="G6" s="42">
        <v>0.18404673525821477</v>
      </c>
      <c r="H6" s="22">
        <v>14775.64</v>
      </c>
      <c r="I6" s="42">
        <v>0.18336994161332001</v>
      </c>
      <c r="J6" s="22">
        <v>14775.64</v>
      </c>
      <c r="K6" s="43">
        <v>0.17949490438772231</v>
      </c>
      <c r="L6" s="9"/>
      <c r="M6" s="10" t="s">
        <v>13</v>
      </c>
      <c r="N6" s="29">
        <v>454.05831139186574</v>
      </c>
      <c r="O6" s="29">
        <v>449.67882148488212</v>
      </c>
      <c r="P6" s="75">
        <v>507</v>
      </c>
      <c r="Q6" s="75">
        <v>520</v>
      </c>
      <c r="R6" s="73">
        <v>523</v>
      </c>
      <c r="S6" s="4"/>
      <c r="T6" s="82" t="s">
        <v>13</v>
      </c>
      <c r="U6" s="81">
        <v>264.91150022862644</v>
      </c>
      <c r="V6" s="81">
        <v>256.3733303790662</v>
      </c>
      <c r="W6" s="81">
        <v>280.86533235262971</v>
      </c>
      <c r="X6" s="81">
        <v>274.26160340000001</v>
      </c>
      <c r="Y6" s="92">
        <f>R6/N34*100000</f>
        <v>269.17138445702523</v>
      </c>
      <c r="AA6" s="59" t="s">
        <v>13</v>
      </c>
      <c r="AB6" s="42">
        <v>-9.6452147160543712E-3</v>
      </c>
      <c r="AC6" s="42">
        <v>0.126</v>
      </c>
      <c r="AD6" s="42">
        <v>2.5600000000000001E-2</v>
      </c>
      <c r="AE6" s="95">
        <v>5.7692307692307696E-3</v>
      </c>
    </row>
    <row r="7" spans="1:31" s="25" customFormat="1" x14ac:dyDescent="0.25">
      <c r="A7" s="49" t="s">
        <v>14</v>
      </c>
      <c r="B7" s="70">
        <v>155.07</v>
      </c>
      <c r="C7" s="40">
        <v>1.9209795695083172E-3</v>
      </c>
      <c r="D7" s="23">
        <v>144.47999999999999</v>
      </c>
      <c r="E7" s="40">
        <v>1.8363372088589542E-3</v>
      </c>
      <c r="F7" s="23">
        <v>124.42</v>
      </c>
      <c r="G7" s="40">
        <v>1.5497870008221021E-3</v>
      </c>
      <c r="H7" s="23">
        <v>124.42</v>
      </c>
      <c r="I7" s="40">
        <v>1.5440879809963748E-3</v>
      </c>
      <c r="J7" s="23">
        <v>124.42</v>
      </c>
      <c r="K7" s="41">
        <v>1.5114577780671707E-3</v>
      </c>
      <c r="L7" s="26"/>
      <c r="M7" s="27" t="s">
        <v>15</v>
      </c>
      <c r="N7" s="29">
        <v>2979.8380833892602</v>
      </c>
      <c r="O7" s="29">
        <v>2964.0395036820969</v>
      </c>
      <c r="P7" s="75">
        <v>3207</v>
      </c>
      <c r="Q7" s="75">
        <v>3210</v>
      </c>
      <c r="R7" s="73">
        <v>3267</v>
      </c>
      <c r="S7" s="24"/>
      <c r="T7" s="83" t="s">
        <v>15</v>
      </c>
      <c r="U7" s="81">
        <v>184.56723960292723</v>
      </c>
      <c r="V7" s="81">
        <v>178.85828528132373</v>
      </c>
      <c r="W7" s="81">
        <v>182.96791919786099</v>
      </c>
      <c r="X7" s="81">
        <v>191.014759</v>
      </c>
      <c r="Y7" s="92">
        <f>R7/O34*100000</f>
        <v>185.42482547250128</v>
      </c>
      <c r="AA7" s="10" t="s">
        <v>15</v>
      </c>
      <c r="AB7" s="42">
        <v>-5.3018248861340898E-3</v>
      </c>
      <c r="AC7" s="42">
        <v>8.2000000000000003E-2</v>
      </c>
      <c r="AD7" s="42">
        <v>8.9999999999999998E-4</v>
      </c>
      <c r="AE7" s="96">
        <v>1.7757009345794394E-2</v>
      </c>
    </row>
    <row r="8" spans="1:31" s="25" customFormat="1" x14ac:dyDescent="0.25">
      <c r="A8" s="19"/>
      <c r="B8" s="6"/>
      <c r="C8" s="6"/>
      <c r="D8" s="6"/>
      <c r="E8" s="6"/>
      <c r="F8" s="6"/>
      <c r="G8" s="6"/>
      <c r="H8" s="6"/>
      <c r="I8" s="6"/>
      <c r="J8" s="6"/>
      <c r="K8" s="6"/>
      <c r="L8" s="28"/>
      <c r="M8" s="27" t="s">
        <v>16</v>
      </c>
      <c r="N8" s="29">
        <v>1582.7464001524852</v>
      </c>
      <c r="O8" s="29">
        <v>1563.1073908679996</v>
      </c>
      <c r="P8" s="75">
        <v>1646</v>
      </c>
      <c r="Q8" s="75">
        <v>1682</v>
      </c>
      <c r="R8" s="73">
        <v>1694</v>
      </c>
      <c r="S8" s="7"/>
      <c r="T8" s="82" t="s">
        <v>16</v>
      </c>
      <c r="U8" s="81">
        <v>352.34781837766815</v>
      </c>
      <c r="V8" s="81">
        <v>339.73209973223203</v>
      </c>
      <c r="W8" s="81">
        <v>352.3777935528887</v>
      </c>
      <c r="X8" s="81">
        <v>346.58973830000002</v>
      </c>
      <c r="Y8" s="92">
        <f>R8/P34*100000</f>
        <v>339.27498497897056</v>
      </c>
      <c r="AA8" s="27" t="s">
        <v>16</v>
      </c>
      <c r="AB8" s="42">
        <v>-1.2408184458731699E-2</v>
      </c>
      <c r="AC8" s="42">
        <v>5.3100000000000001E-2</v>
      </c>
      <c r="AD8" s="42">
        <v>2.1899999999999999E-2</v>
      </c>
      <c r="AE8" s="96">
        <v>7.1343638525564806E-3</v>
      </c>
    </row>
    <row r="9" spans="1:31" s="25" customFormat="1" x14ac:dyDescent="0.25">
      <c r="A9" s="68" t="s">
        <v>17</v>
      </c>
      <c r="B9" s="6"/>
      <c r="C9" s="6"/>
      <c r="D9" s="6"/>
      <c r="E9" s="6"/>
      <c r="F9" s="6"/>
      <c r="G9" s="6"/>
      <c r="H9" s="6"/>
      <c r="I9" s="6"/>
      <c r="J9" s="6"/>
      <c r="K9" s="6"/>
      <c r="L9" s="28"/>
      <c r="M9" s="27" t="s">
        <v>18</v>
      </c>
      <c r="N9" s="29">
        <v>673.61812669098731</v>
      </c>
      <c r="O9" s="29">
        <v>696.07739423232658</v>
      </c>
      <c r="P9" s="75">
        <v>791</v>
      </c>
      <c r="Q9" s="75">
        <v>796</v>
      </c>
      <c r="R9" s="73">
        <v>815</v>
      </c>
      <c r="S9" s="7"/>
      <c r="T9" s="82" t="s">
        <v>18</v>
      </c>
      <c r="U9" s="81">
        <v>229.51213856592412</v>
      </c>
      <c r="V9" s="81">
        <v>232.10316579937532</v>
      </c>
      <c r="W9" s="81">
        <v>251.90067547273824</v>
      </c>
      <c r="X9" s="81">
        <v>242.5350396</v>
      </c>
      <c r="Y9" s="92">
        <f>R9/Q34*100000</f>
        <v>240.83924349881798</v>
      </c>
      <c r="AA9" s="27" t="s">
        <v>18</v>
      </c>
      <c r="AB9" s="42">
        <v>3.3341245805937378E-2</v>
      </c>
      <c r="AC9" s="42">
        <v>0.13650000000000001</v>
      </c>
      <c r="AD9" s="42">
        <v>6.3E-3</v>
      </c>
      <c r="AE9" s="96">
        <v>2.3869346733668341E-2</v>
      </c>
    </row>
    <row r="10" spans="1:31" s="20" customFormat="1" x14ac:dyDescent="0.25">
      <c r="L10" s="6"/>
      <c r="M10" s="10" t="s">
        <v>19</v>
      </c>
      <c r="N10" s="29">
        <v>107.60445976625489</v>
      </c>
      <c r="O10" s="29">
        <v>106.5482158343635</v>
      </c>
      <c r="P10" s="75">
        <v>108</v>
      </c>
      <c r="Q10" s="75">
        <v>110</v>
      </c>
      <c r="R10" s="73">
        <v>111</v>
      </c>
      <c r="S10" s="6"/>
      <c r="T10" s="82" t="s">
        <v>19</v>
      </c>
      <c r="U10" s="81">
        <v>224.64396610909162</v>
      </c>
      <c r="V10" s="81">
        <v>219.68704295745053</v>
      </c>
      <c r="W10" s="81">
        <v>215.24016389484709</v>
      </c>
      <c r="X10" s="81">
        <v>219.56087819999999</v>
      </c>
      <c r="Y10" s="92">
        <f>R10/S34*100000</f>
        <v>217.22113502935423</v>
      </c>
      <c r="AA10" s="27" t="s">
        <v>19</v>
      </c>
      <c r="AB10" s="42">
        <v>-9.8159865695699438E-3</v>
      </c>
      <c r="AC10" s="42">
        <v>9.2999999999999992E-3</v>
      </c>
      <c r="AD10" s="42">
        <v>1.8499999999999999E-2</v>
      </c>
      <c r="AE10" s="95">
        <v>9.0909090909090905E-3</v>
      </c>
    </row>
    <row r="11" spans="1:31" s="20" customForma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10" t="s">
        <v>20</v>
      </c>
      <c r="N11" s="29">
        <v>388.76624251569996</v>
      </c>
      <c r="O11" s="29">
        <v>386.22301469520642</v>
      </c>
      <c r="P11" s="75">
        <v>418</v>
      </c>
      <c r="Q11" s="75">
        <v>425</v>
      </c>
      <c r="R11" s="73">
        <v>428</v>
      </c>
      <c r="S11" s="6"/>
      <c r="T11" s="83" t="s">
        <v>20</v>
      </c>
      <c r="U11" s="81">
        <v>240.57316987357672</v>
      </c>
      <c r="V11" s="81">
        <v>235.50183822878441</v>
      </c>
      <c r="W11" s="81">
        <v>249.88272460066756</v>
      </c>
      <c r="X11" s="81">
        <v>242.71844659999999</v>
      </c>
      <c r="Y11" s="92">
        <f>R11/T34*100000</f>
        <v>238.17473567056203</v>
      </c>
      <c r="AA11" s="10" t="s">
        <v>20</v>
      </c>
      <c r="AB11" s="42">
        <v>-6.5417918079418522E-3</v>
      </c>
      <c r="AC11" s="42">
        <v>8.2900000000000001E-2</v>
      </c>
      <c r="AD11" s="42">
        <v>1.4925373134328358E-4</v>
      </c>
      <c r="AE11" s="95">
        <v>7.058823529411765E-3</v>
      </c>
    </row>
    <row r="12" spans="1:31" s="20" customFormat="1" x14ac:dyDescent="0.25">
      <c r="A12" s="6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10" t="s">
        <v>21</v>
      </c>
      <c r="N12" s="29">
        <v>278.98188984380101</v>
      </c>
      <c r="O12" s="29">
        <v>276.96824798592519</v>
      </c>
      <c r="P12" s="75">
        <v>287</v>
      </c>
      <c r="Q12" s="75">
        <v>284</v>
      </c>
      <c r="R12" s="73">
        <v>292</v>
      </c>
      <c r="S12" s="6"/>
      <c r="T12" s="83" t="s">
        <v>21</v>
      </c>
      <c r="U12" s="81">
        <v>239.05903157138047</v>
      </c>
      <c r="V12" s="81">
        <v>234.71885422536033</v>
      </c>
      <c r="W12" s="81">
        <v>239.89542300529499</v>
      </c>
      <c r="X12" s="81">
        <v>231.2703583</v>
      </c>
      <c r="Y12" s="92">
        <f>R12/U34*100000</f>
        <v>233.22683706070288</v>
      </c>
      <c r="AA12" s="10" t="s">
        <v>21</v>
      </c>
      <c r="AB12" s="42">
        <v>-7.2178228450715635E-3</v>
      </c>
      <c r="AC12" s="42">
        <v>3.61E-2</v>
      </c>
      <c r="AD12" s="42">
        <v>-1.04E-2</v>
      </c>
      <c r="AE12" s="95">
        <v>2.8169014084507043E-2</v>
      </c>
    </row>
    <row r="13" spans="1:31" s="20" customForma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0" t="s">
        <v>22</v>
      </c>
      <c r="N13" s="29">
        <v>630.52520147689609</v>
      </c>
      <c r="O13" s="29">
        <v>625.82979514367776</v>
      </c>
      <c r="P13" s="75">
        <v>689</v>
      </c>
      <c r="Q13" s="75">
        <v>693</v>
      </c>
      <c r="R13" s="73">
        <v>701</v>
      </c>
      <c r="S13" s="6"/>
      <c r="T13" s="83" t="s">
        <v>22</v>
      </c>
      <c r="U13" s="81">
        <v>266.1566912101714</v>
      </c>
      <c r="V13" s="81">
        <v>260.43686855750218</v>
      </c>
      <c r="W13" s="81">
        <v>280.82378052333831</v>
      </c>
      <c r="X13" s="81">
        <v>267.75718849999998</v>
      </c>
      <c r="Y13" s="92">
        <f>R13/V34*100000</f>
        <v>275.44204322200392</v>
      </c>
      <c r="AA13" s="10" t="s">
        <v>22</v>
      </c>
      <c r="AB13" s="42">
        <v>-7.4468178626645801E-3</v>
      </c>
      <c r="AC13" s="42">
        <v>0.10059999999999999</v>
      </c>
      <c r="AD13" s="42">
        <v>5.7999999999999996E-3</v>
      </c>
      <c r="AE13" s="95">
        <v>1.1544011544011544E-2</v>
      </c>
    </row>
    <row r="14" spans="1:31" s="20" customForma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10" t="s">
        <v>23</v>
      </c>
      <c r="N14" s="29">
        <v>812.92467681180312</v>
      </c>
      <c r="O14" s="29">
        <v>871.69607502233828</v>
      </c>
      <c r="P14" s="75">
        <v>899</v>
      </c>
      <c r="Q14" s="75">
        <v>910</v>
      </c>
      <c r="R14" s="73">
        <v>924</v>
      </c>
      <c r="S14" s="6"/>
      <c r="T14" s="83" t="s">
        <v>23</v>
      </c>
      <c r="U14" s="81">
        <v>161.00706611443911</v>
      </c>
      <c r="V14" s="81">
        <v>169.62367678971401</v>
      </c>
      <c r="W14" s="81">
        <v>167.15529948108133</v>
      </c>
      <c r="X14" s="81">
        <v>170.85993239999999</v>
      </c>
      <c r="Y14" s="92">
        <f>R14/W34*100000</f>
        <v>170.1657458563536</v>
      </c>
      <c r="AA14" s="10" t="s">
        <v>23</v>
      </c>
      <c r="AB14" s="42">
        <v>7.22962408288918E-2</v>
      </c>
      <c r="AC14" s="42">
        <v>3.09E-2</v>
      </c>
      <c r="AD14" s="42">
        <v>1.2200000000000001E-2</v>
      </c>
      <c r="AE14" s="95">
        <v>1.5384615384615385E-2</v>
      </c>
    </row>
    <row r="15" spans="1:31" s="20" customForma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10" t="s">
        <v>24</v>
      </c>
      <c r="N15" s="29">
        <v>351.40312357726089</v>
      </c>
      <c r="O15" s="29">
        <v>351.8576891135944</v>
      </c>
      <c r="P15" s="75">
        <v>417</v>
      </c>
      <c r="Q15" s="75">
        <v>402</v>
      </c>
      <c r="R15" s="73">
        <v>404</v>
      </c>
      <c r="S15" s="6"/>
      <c r="T15" s="83" t="s">
        <v>24</v>
      </c>
      <c r="U15" s="81">
        <v>240.02945599539677</v>
      </c>
      <c r="V15" s="81">
        <v>236.46350074838332</v>
      </c>
      <c r="W15" s="81">
        <v>271.14121455545961</v>
      </c>
      <c r="X15" s="81">
        <v>254.26939999999999</v>
      </c>
      <c r="Y15" s="92">
        <f>R15/AB34*100000</f>
        <v>248.30977258758452</v>
      </c>
      <c r="AA15" s="10" t="s">
        <v>24</v>
      </c>
      <c r="AB15" s="42">
        <v>1.2935728393819357E-3</v>
      </c>
      <c r="AC15" s="42">
        <v>0.185</v>
      </c>
      <c r="AD15" s="42">
        <v>-3.5999999999999997E-2</v>
      </c>
      <c r="AE15" s="95">
        <v>4.9751243781094526E-3</v>
      </c>
    </row>
    <row r="16" spans="1:31" s="20" customFormat="1" x14ac:dyDescent="0.25">
      <c r="L16" s="6"/>
      <c r="M16" s="10" t="s">
        <v>25</v>
      </c>
      <c r="N16" s="29">
        <v>144.59000154987541</v>
      </c>
      <c r="O16" s="29">
        <v>143.6420454216514</v>
      </c>
      <c r="P16" s="75">
        <v>157</v>
      </c>
      <c r="Q16" s="75">
        <v>150</v>
      </c>
      <c r="R16" s="73">
        <v>152</v>
      </c>
      <c r="S16" s="6"/>
      <c r="T16" s="83" t="s">
        <v>25</v>
      </c>
      <c r="U16" s="81">
        <v>444.89231246115509</v>
      </c>
      <c r="V16" s="81">
        <v>441.97552437431204</v>
      </c>
      <c r="W16" s="81">
        <v>494.96641447875407</v>
      </c>
      <c r="X16" s="81">
        <v>464.39628479999999</v>
      </c>
      <c r="Y16" s="92">
        <f>R16/AC34*100000</f>
        <v>463.41463414634143</v>
      </c>
      <c r="AA16" s="10" t="s">
        <v>25</v>
      </c>
      <c r="AB16" s="42">
        <v>-6.5561665264732396E-3</v>
      </c>
      <c r="AC16" s="42">
        <v>9.0200000000000002E-2</v>
      </c>
      <c r="AD16" s="42">
        <v>-4.4999999999999998E-2</v>
      </c>
      <c r="AE16" s="95">
        <v>1.3333333333333334E-2</v>
      </c>
    </row>
    <row r="17" spans="1:37" s="20" customFormat="1" x14ac:dyDescent="0.25">
      <c r="L17" s="6"/>
      <c r="M17" s="10" t="s">
        <v>26</v>
      </c>
      <c r="N17" s="29">
        <v>1524.9233024073089</v>
      </c>
      <c r="O17" s="29">
        <v>1500.9761073939628</v>
      </c>
      <c r="P17" s="75">
        <v>1623</v>
      </c>
      <c r="Q17" s="75">
        <v>1647</v>
      </c>
      <c r="R17" s="73">
        <v>1658</v>
      </c>
      <c r="S17" s="6"/>
      <c r="T17" s="83" t="s">
        <v>26</v>
      </c>
      <c r="U17" s="81">
        <v>254.19624977618085</v>
      </c>
      <c r="V17" s="81">
        <v>245.25753388790241</v>
      </c>
      <c r="W17" s="81">
        <v>254.07397568256857</v>
      </c>
      <c r="X17" s="81">
        <v>260.47762139999998</v>
      </c>
      <c r="Y17" s="92">
        <f>R17/AD34*100000</f>
        <v>257.4134451172178</v>
      </c>
      <c r="AA17" s="10" t="s">
        <v>26</v>
      </c>
      <c r="AB17" s="42">
        <v>-1.5703868499839995E-2</v>
      </c>
      <c r="AC17" s="42">
        <v>8.1299999999999997E-2</v>
      </c>
      <c r="AD17" s="42">
        <v>1.4800000000000001E-2</v>
      </c>
      <c r="AE17" s="95">
        <v>6.6788099574984824E-3</v>
      </c>
    </row>
    <row r="18" spans="1:37" s="20" customFormat="1" x14ac:dyDescent="0.25">
      <c r="L18" s="6"/>
      <c r="M18" s="10" t="s">
        <v>27</v>
      </c>
      <c r="N18" s="29">
        <v>576.42039084666942</v>
      </c>
      <c r="O18" s="29">
        <v>590.81957701959595</v>
      </c>
      <c r="P18" s="75">
        <v>638</v>
      </c>
      <c r="Q18" s="75">
        <v>666</v>
      </c>
      <c r="R18" s="73">
        <v>686</v>
      </c>
      <c r="S18" s="6"/>
      <c r="T18" s="83" t="s">
        <v>27</v>
      </c>
      <c r="U18" s="81">
        <v>262.96550677311558</v>
      </c>
      <c r="V18" s="81">
        <v>263.52345094540408</v>
      </c>
      <c r="W18" s="81">
        <v>271.55687949648149</v>
      </c>
      <c r="X18" s="81">
        <v>277.84730910000002</v>
      </c>
      <c r="Y18" s="92">
        <f>R18/AE34*100000</f>
        <v>280.45789043336055</v>
      </c>
      <c r="AA18" s="10" t="s">
        <v>27</v>
      </c>
      <c r="AB18" s="42">
        <v>2.4980355312858433E-2</v>
      </c>
      <c r="AC18" s="42">
        <v>7.9500000000000001E-2</v>
      </c>
      <c r="AD18" s="42">
        <v>4.3900000000000002E-2</v>
      </c>
      <c r="AE18" s="95">
        <v>3.003003003003003E-2</v>
      </c>
    </row>
    <row r="19" spans="1:37" s="20" customFormat="1" x14ac:dyDescent="0.25">
      <c r="L19" s="6"/>
      <c r="M19" s="12" t="s">
        <v>28</v>
      </c>
      <c r="N19" s="30">
        <v>306.49460394464347</v>
      </c>
      <c r="O19" s="30">
        <v>306.64630321356492</v>
      </c>
      <c r="P19" s="61">
        <v>331</v>
      </c>
      <c r="Q19" s="61">
        <v>336</v>
      </c>
      <c r="R19" s="74">
        <v>347</v>
      </c>
      <c r="S19" s="6"/>
      <c r="T19" s="84" t="s">
        <v>28</v>
      </c>
      <c r="U19" s="85">
        <v>312.74959586188106</v>
      </c>
      <c r="V19" s="85">
        <v>311.63242196500499</v>
      </c>
      <c r="W19" s="85">
        <v>329.35</v>
      </c>
      <c r="X19" s="85">
        <v>331.03448279999998</v>
      </c>
      <c r="Y19" s="93">
        <f>R19/AF34*100000</f>
        <v>337.54863813229571</v>
      </c>
      <c r="Z19" s="6"/>
      <c r="AA19" s="12" t="s">
        <v>28</v>
      </c>
      <c r="AB19" s="40">
        <v>4.9494923228353557E-4</v>
      </c>
      <c r="AC19" s="40">
        <v>7.8200000000000006E-2</v>
      </c>
      <c r="AD19" s="40">
        <v>1.4999999999999999E-2</v>
      </c>
      <c r="AE19" s="97">
        <v>3.273809523809524E-2</v>
      </c>
      <c r="AF19" s="6"/>
    </row>
    <row r="20" spans="1:37" s="20" customFormat="1" x14ac:dyDescent="0.25">
      <c r="L20" s="21"/>
      <c r="M20" s="6"/>
      <c r="N20" s="6"/>
      <c r="O20" s="6"/>
      <c r="P20" s="6"/>
      <c r="Q20" s="6"/>
      <c r="R20" s="6"/>
      <c r="S20" s="6"/>
      <c r="V20" s="13"/>
      <c r="W20" s="6"/>
      <c r="X20" s="6"/>
      <c r="Y20" s="6"/>
      <c r="Z20" s="6"/>
      <c r="AA20" s="6"/>
      <c r="AB20" s="6"/>
      <c r="AC20" s="6"/>
      <c r="AD20" s="6"/>
      <c r="AF20" s="6"/>
    </row>
    <row r="21" spans="1:37" s="20" customFormat="1" x14ac:dyDescent="0.25">
      <c r="L21" s="21"/>
      <c r="M21" s="11" t="s">
        <v>29</v>
      </c>
      <c r="N21" s="13"/>
      <c r="O21" s="6"/>
      <c r="P21" s="6"/>
      <c r="Q21" s="6"/>
      <c r="R21" s="6"/>
      <c r="S21" s="6"/>
      <c r="T21" s="11" t="s">
        <v>29</v>
      </c>
      <c r="U21" s="6"/>
      <c r="V21" s="6"/>
      <c r="W21" s="6"/>
      <c r="X21" s="6"/>
      <c r="Y21" s="6"/>
      <c r="Z21" s="6"/>
      <c r="AA21" s="11" t="s">
        <v>29</v>
      </c>
      <c r="AB21" s="13"/>
      <c r="AC21" s="6"/>
      <c r="AD21" s="6"/>
      <c r="AE21" s="6"/>
      <c r="AF21" s="6"/>
    </row>
    <row r="22" spans="1:37" s="20" customFormat="1" x14ac:dyDescent="0.25">
      <c r="L22" s="21"/>
      <c r="M22" s="6" t="s">
        <v>30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9"/>
      <c r="AB22" s="6"/>
      <c r="AD22" s="6"/>
      <c r="AE22" s="6"/>
      <c r="AF22" s="6"/>
    </row>
    <row r="23" spans="1:37" s="20" customFormat="1" x14ac:dyDescent="0.25">
      <c r="L23" s="2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9"/>
      <c r="AB23" s="6"/>
      <c r="AC23" s="6"/>
      <c r="AD23" s="6"/>
      <c r="AE23" s="6"/>
      <c r="AF23" s="6"/>
    </row>
    <row r="24" spans="1:37" s="20" customForma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18"/>
      <c r="V24" s="18"/>
      <c r="W24" s="18"/>
      <c r="X24" s="18"/>
      <c r="Y24" s="18"/>
      <c r="Z24" s="18"/>
      <c r="AA24" s="18"/>
      <c r="AB24" s="6"/>
      <c r="AC24" s="6"/>
      <c r="AD24" s="6"/>
      <c r="AE24" s="6"/>
      <c r="AF24" s="6"/>
    </row>
    <row r="25" spans="1:37" s="20" customFormat="1" x14ac:dyDescent="0.25">
      <c r="A25" s="6"/>
      <c r="B25" s="6"/>
      <c r="L25" s="6"/>
      <c r="M25" s="6"/>
      <c r="N25" s="6"/>
      <c r="O25" s="6"/>
      <c r="P25" s="6"/>
      <c r="Q25" s="6"/>
      <c r="R25" s="6"/>
      <c r="S25" s="6"/>
      <c r="T25" s="6"/>
      <c r="U25" s="38"/>
      <c r="V25" s="39"/>
      <c r="W25" s="39"/>
      <c r="X25" s="39"/>
      <c r="Y25" s="39"/>
      <c r="Z25" s="39"/>
      <c r="AA25" s="18"/>
      <c r="AB25" s="6"/>
      <c r="AC25" s="6"/>
      <c r="AD25" s="6"/>
      <c r="AE25" s="6"/>
      <c r="AF25" s="6"/>
    </row>
    <row r="26" spans="1:37" s="20" customForma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M26" s="6"/>
      <c r="N26" s="6"/>
      <c r="O26" s="6"/>
      <c r="P26" s="6"/>
      <c r="Q26" s="6"/>
      <c r="R26" s="6"/>
      <c r="S26" s="6"/>
      <c r="T26" s="6"/>
      <c r="U26" s="38"/>
      <c r="V26" s="18"/>
      <c r="W26" s="18"/>
      <c r="X26" s="18"/>
      <c r="Y26" s="18"/>
      <c r="Z26" s="18"/>
      <c r="AA26" s="18"/>
      <c r="AB26" s="6"/>
      <c r="AC26" s="6"/>
      <c r="AD26" s="6"/>
      <c r="AE26" s="6"/>
      <c r="AF26" s="6"/>
    </row>
    <row r="27" spans="1:37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20"/>
      <c r="AI27" s="20"/>
      <c r="AJ27" s="20"/>
      <c r="AK27" s="20"/>
    </row>
    <row r="28" spans="1:37" ht="60" hidden="1" x14ac:dyDescent="0.25">
      <c r="L28" s="6"/>
      <c r="M28" s="63"/>
      <c r="N28" s="64" t="s">
        <v>36</v>
      </c>
      <c r="O28" s="64" t="s">
        <v>37</v>
      </c>
      <c r="P28" s="64" t="s">
        <v>38</v>
      </c>
      <c r="Q28" s="64" t="s">
        <v>39</v>
      </c>
      <c r="R28" s="64"/>
      <c r="S28" s="64" t="s">
        <v>40</v>
      </c>
      <c r="T28" s="64" t="s">
        <v>41</v>
      </c>
      <c r="U28" s="64" t="s">
        <v>42</v>
      </c>
      <c r="V28" s="64" t="s">
        <v>43</v>
      </c>
      <c r="W28" s="64" t="s">
        <v>44</v>
      </c>
      <c r="X28" s="64" t="s">
        <v>45</v>
      </c>
      <c r="Y28" s="64" t="s">
        <v>46</v>
      </c>
      <c r="Z28" s="64"/>
      <c r="AA28" s="64" t="s">
        <v>47</v>
      </c>
      <c r="AB28" s="64"/>
      <c r="AC28" s="64" t="s">
        <v>48</v>
      </c>
      <c r="AD28" s="64" t="s">
        <v>49</v>
      </c>
      <c r="AE28" s="64" t="s">
        <v>50</v>
      </c>
      <c r="AF28" s="64" t="s">
        <v>51</v>
      </c>
      <c r="AG28" s="64" t="s">
        <v>52</v>
      </c>
      <c r="AH28" s="20"/>
      <c r="AI28" s="20"/>
      <c r="AJ28" s="20"/>
      <c r="AK28" s="20"/>
    </row>
    <row r="29" spans="1:37" hidden="1" x14ac:dyDescent="0.25">
      <c r="M29" s="65" t="s">
        <v>53</v>
      </c>
      <c r="N29" s="66">
        <v>172100</v>
      </c>
      <c r="O29" s="66">
        <v>1552800</v>
      </c>
      <c r="P29" s="66">
        <v>442100</v>
      </c>
      <c r="Q29" s="66">
        <v>293200</v>
      </c>
      <c r="R29" s="66"/>
      <c r="S29" s="66">
        <v>48100</v>
      </c>
      <c r="T29" s="66">
        <v>163700</v>
      </c>
      <c r="U29" s="66">
        <v>116600</v>
      </c>
      <c r="V29" s="66">
        <v>237400</v>
      </c>
      <c r="W29" s="66">
        <v>501800</v>
      </c>
      <c r="X29" s="66">
        <v>50700</v>
      </c>
      <c r="Y29" s="66">
        <v>50500</v>
      </c>
      <c r="Z29" s="66"/>
      <c r="AA29" s="66">
        <v>46200</v>
      </c>
      <c r="AB29" s="66">
        <f>SUM(X29:AA29)</f>
        <v>147400</v>
      </c>
      <c r="AC29" s="66">
        <v>32800</v>
      </c>
      <c r="AD29" s="66">
        <v>585600</v>
      </c>
      <c r="AE29" s="66">
        <v>217400</v>
      </c>
      <c r="AF29" s="66">
        <v>97700</v>
      </c>
      <c r="AG29" s="66">
        <v>4609400</v>
      </c>
      <c r="AH29" s="20"/>
      <c r="AI29" s="20"/>
      <c r="AJ29" s="20"/>
      <c r="AK29" s="20"/>
    </row>
    <row r="30" spans="1:37" hidden="1" x14ac:dyDescent="0.25">
      <c r="M30" s="65" t="s">
        <v>54</v>
      </c>
      <c r="N30" s="66">
        <v>176400</v>
      </c>
      <c r="O30" s="66">
        <v>1589800</v>
      </c>
      <c r="P30" s="66">
        <v>452800</v>
      </c>
      <c r="Q30" s="66">
        <v>301500</v>
      </c>
      <c r="R30" s="66"/>
      <c r="S30" s="66">
        <v>48800</v>
      </c>
      <c r="T30" s="66">
        <v>166900</v>
      </c>
      <c r="U30" s="66">
        <v>118500</v>
      </c>
      <c r="V30" s="66">
        <v>241100</v>
      </c>
      <c r="W30" s="66">
        <v>510700</v>
      </c>
      <c r="X30" s="66">
        <v>51900</v>
      </c>
      <c r="Y30" s="66">
        <v>51400</v>
      </c>
      <c r="Z30" s="66"/>
      <c r="AA30" s="66">
        <v>47100</v>
      </c>
      <c r="AB30" s="66">
        <f t="shared" ref="AB30:AB35" si="0">SUM(X30:AA30)</f>
        <v>150400</v>
      </c>
      <c r="AC30" s="66">
        <v>32900</v>
      </c>
      <c r="AD30" s="66">
        <v>601900</v>
      </c>
      <c r="AE30" s="66">
        <v>223100</v>
      </c>
      <c r="AF30" s="66">
        <v>99000</v>
      </c>
      <c r="AG30" s="66">
        <v>4714100</v>
      </c>
      <c r="AH30" s="20"/>
      <c r="AI30" s="20"/>
      <c r="AJ30" s="20"/>
      <c r="AK30" s="20"/>
    </row>
    <row r="31" spans="1:37" hidden="1" x14ac:dyDescent="0.25">
      <c r="M31" s="65" t="s">
        <v>55</v>
      </c>
      <c r="N31" s="66">
        <v>181200</v>
      </c>
      <c r="O31" s="66">
        <v>1625100</v>
      </c>
      <c r="P31" s="66">
        <v>465000</v>
      </c>
      <c r="Q31" s="66">
        <v>311500</v>
      </c>
      <c r="R31" s="66"/>
      <c r="S31" s="66">
        <v>49200</v>
      </c>
      <c r="T31" s="66">
        <v>169700</v>
      </c>
      <c r="U31" s="66">
        <v>120000</v>
      </c>
      <c r="V31" s="66">
        <v>244300</v>
      </c>
      <c r="W31" s="66">
        <v>518300</v>
      </c>
      <c r="X31" s="66">
        <v>53000</v>
      </c>
      <c r="Y31" s="66">
        <v>52000</v>
      </c>
      <c r="Z31" s="66"/>
      <c r="AA31" s="66">
        <v>47900</v>
      </c>
      <c r="AB31" s="66">
        <f t="shared" si="0"/>
        <v>152900</v>
      </c>
      <c r="AC31" s="66">
        <v>32700</v>
      </c>
      <c r="AD31" s="66">
        <v>614300</v>
      </c>
      <c r="AE31" s="66">
        <v>228800</v>
      </c>
      <c r="AF31" s="66">
        <v>99900</v>
      </c>
      <c r="AG31" s="66">
        <v>4813600</v>
      </c>
      <c r="AH31" s="20"/>
      <c r="AI31" s="20"/>
      <c r="AJ31" s="20"/>
      <c r="AK31" s="20"/>
    </row>
    <row r="32" spans="1:37" hidden="1" x14ac:dyDescent="0.25">
      <c r="M32" s="65" t="s">
        <v>56</v>
      </c>
      <c r="N32" s="66">
        <v>185800</v>
      </c>
      <c r="O32" s="66">
        <v>1654800</v>
      </c>
      <c r="P32" s="66">
        <v>475600</v>
      </c>
      <c r="Q32" s="66">
        <v>320800</v>
      </c>
      <c r="R32" s="66"/>
      <c r="S32" s="66">
        <v>49500</v>
      </c>
      <c r="T32" s="66">
        <v>172400</v>
      </c>
      <c r="U32" s="66">
        <v>121200</v>
      </c>
      <c r="V32" s="66">
        <v>247500</v>
      </c>
      <c r="W32" s="66">
        <v>525900</v>
      </c>
      <c r="X32" s="66">
        <v>54000</v>
      </c>
      <c r="Y32" s="66">
        <v>52700</v>
      </c>
      <c r="Z32" s="66"/>
      <c r="AA32" s="66">
        <v>48700</v>
      </c>
      <c r="AB32" s="66">
        <f t="shared" si="0"/>
        <v>155400</v>
      </c>
      <c r="AC32" s="66">
        <v>32400</v>
      </c>
      <c r="AD32" s="66">
        <v>622800</v>
      </c>
      <c r="AE32" s="66">
        <v>235000</v>
      </c>
      <c r="AF32" s="66">
        <v>100500</v>
      </c>
      <c r="AG32" s="66">
        <v>4900600</v>
      </c>
      <c r="AH32" s="20"/>
      <c r="AI32" s="20"/>
      <c r="AJ32" s="20"/>
      <c r="AK32" s="20"/>
    </row>
    <row r="33" spans="13:33" hidden="1" x14ac:dyDescent="0.25">
      <c r="M33" s="65" t="s">
        <v>57</v>
      </c>
      <c r="N33" s="66">
        <v>189100</v>
      </c>
      <c r="O33" s="66">
        <v>1681300</v>
      </c>
      <c r="P33" s="66">
        <v>485700</v>
      </c>
      <c r="Q33" s="66">
        <v>328200</v>
      </c>
      <c r="R33" s="66"/>
      <c r="S33" s="66">
        <v>50200</v>
      </c>
      <c r="T33" s="66">
        <v>174900</v>
      </c>
      <c r="U33" s="66">
        <v>123100</v>
      </c>
      <c r="V33" s="66">
        <v>250600</v>
      </c>
      <c r="W33" s="66">
        <v>532600</v>
      </c>
      <c r="X33" s="66">
        <v>54900</v>
      </c>
      <c r="Y33" s="66">
        <v>53400</v>
      </c>
      <c r="Z33" s="66"/>
      <c r="AA33" s="66">
        <v>49300</v>
      </c>
      <c r="AB33" s="66">
        <f t="shared" si="0"/>
        <v>157600</v>
      </c>
      <c r="AC33" s="66">
        <v>32500</v>
      </c>
      <c r="AD33" s="66">
        <v>631700</v>
      </c>
      <c r="AE33" s="66">
        <v>239400</v>
      </c>
      <c r="AF33" s="66">
        <v>101600</v>
      </c>
      <c r="AG33" s="66">
        <v>4979200</v>
      </c>
    </row>
    <row r="34" spans="13:33" hidden="1" x14ac:dyDescent="0.25">
      <c r="M34" s="65" t="s">
        <v>58</v>
      </c>
      <c r="N34" s="66">
        <v>194300</v>
      </c>
      <c r="O34" s="66">
        <v>1761900</v>
      </c>
      <c r="P34" s="66">
        <v>499300</v>
      </c>
      <c r="Q34" s="66">
        <v>338400</v>
      </c>
      <c r="R34" s="20"/>
      <c r="S34" s="66">
        <v>51100</v>
      </c>
      <c r="T34" s="66">
        <v>179700</v>
      </c>
      <c r="U34" s="66">
        <v>125200</v>
      </c>
      <c r="V34" s="66">
        <v>254500</v>
      </c>
      <c r="W34" s="66">
        <v>543000</v>
      </c>
      <c r="X34" s="66">
        <v>57000</v>
      </c>
      <c r="Y34" s="66">
        <v>54700</v>
      </c>
      <c r="Z34" s="20"/>
      <c r="AA34" s="66">
        <v>51000</v>
      </c>
      <c r="AB34" s="66">
        <f t="shared" si="0"/>
        <v>162700</v>
      </c>
      <c r="AC34" s="66">
        <v>32800</v>
      </c>
      <c r="AD34" s="66">
        <v>644100</v>
      </c>
      <c r="AE34" s="66">
        <v>244600</v>
      </c>
      <c r="AF34" s="66">
        <v>102800</v>
      </c>
      <c r="AG34" s="66">
        <v>5090200</v>
      </c>
    </row>
    <row r="35" spans="13:33" hidden="1" x14ac:dyDescent="0.25">
      <c r="M35" s="65" t="s">
        <v>59</v>
      </c>
      <c r="N35" s="66">
        <v>197900</v>
      </c>
      <c r="O35" s="66">
        <v>1715600</v>
      </c>
      <c r="P35" s="66">
        <v>506000</v>
      </c>
      <c r="Q35" s="66">
        <v>343400</v>
      </c>
      <c r="R35" s="20"/>
      <c r="S35" s="66">
        <v>51500</v>
      </c>
      <c r="T35" s="66">
        <v>181500</v>
      </c>
      <c r="U35" s="66">
        <v>126400</v>
      </c>
      <c r="V35" s="66">
        <v>256500</v>
      </c>
      <c r="W35" s="66">
        <v>547000</v>
      </c>
      <c r="X35" s="66">
        <v>57900</v>
      </c>
      <c r="Y35" s="66">
        <v>54700</v>
      </c>
      <c r="Z35" s="20"/>
      <c r="AA35" s="66">
        <v>51500</v>
      </c>
      <c r="AB35" s="66">
        <f t="shared" si="0"/>
        <v>164100</v>
      </c>
      <c r="AC35" s="66">
        <v>32700</v>
      </c>
      <c r="AD35" s="66">
        <v>649800</v>
      </c>
      <c r="AE35" s="66">
        <v>246700</v>
      </c>
      <c r="AF35" s="66">
        <v>102700</v>
      </c>
      <c r="AG35" s="66">
        <v>5122600</v>
      </c>
    </row>
    <row r="36" spans="13:33" x14ac:dyDescent="0.25"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3:33" x14ac:dyDescent="0.25">
      <c r="U37" s="16"/>
      <c r="V37" s="16"/>
      <c r="W37" s="16"/>
      <c r="X37" s="16"/>
      <c r="Y37" s="16"/>
      <c r="Z37" s="16"/>
      <c r="AA37" s="17"/>
      <c r="AB37" s="17"/>
      <c r="AC37" s="17"/>
      <c r="AD37" s="17"/>
    </row>
    <row r="38" spans="13:33" x14ac:dyDescent="0.25">
      <c r="U38" s="16"/>
      <c r="V38" s="16"/>
      <c r="W38" s="16"/>
      <c r="X38" s="16"/>
      <c r="Y38" s="16"/>
      <c r="Z38" s="16"/>
      <c r="AA38" s="17"/>
      <c r="AB38" s="17"/>
      <c r="AC38" s="17"/>
      <c r="AD38" s="17"/>
    </row>
    <row r="39" spans="13:33" x14ac:dyDescent="0.25">
      <c r="AA39" s="17"/>
      <c r="AB39" s="17"/>
      <c r="AC39" s="17"/>
      <c r="AD39" s="17"/>
    </row>
    <row r="50" spans="16:27" x14ac:dyDescent="0.25"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</row>
  </sheetData>
  <mergeCells count="6">
    <mergeCell ref="A4:A5"/>
    <mergeCell ref="B4:C4"/>
    <mergeCell ref="D4:E4"/>
    <mergeCell ref="J4:K4"/>
    <mergeCell ref="F4:G4"/>
    <mergeCell ref="H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6"/>
  <sheetViews>
    <sheetView showGridLines="0" zoomScaleNormal="100" workbookViewId="0">
      <selection activeCell="H11" sqref="H11"/>
    </sheetView>
  </sheetViews>
  <sheetFormatPr defaultRowHeight="15" x14ac:dyDescent="0.25"/>
  <cols>
    <col min="1" max="1" width="25.85546875" customWidth="1"/>
  </cols>
  <sheetData>
    <row r="1" spans="1:18" s="1" customFormat="1" ht="42.4" customHeight="1" x14ac:dyDescent="0.25">
      <c r="A1" s="14" t="s">
        <v>63</v>
      </c>
    </row>
    <row r="2" spans="1:18" s="3" customFormat="1" ht="13.5" customHeight="1" x14ac:dyDescent="0.25">
      <c r="A2" s="3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8" s="47" customFormat="1" x14ac:dyDescent="0.25">
      <c r="A3" s="47" t="s">
        <v>31</v>
      </c>
      <c r="E3" s="45"/>
      <c r="F3" s="45"/>
      <c r="G3" s="45"/>
      <c r="L3" s="45"/>
      <c r="M3" s="45"/>
      <c r="N3" s="45"/>
      <c r="O3" s="45"/>
      <c r="P3" s="45"/>
      <c r="Q3" s="45"/>
      <c r="R3" s="45"/>
    </row>
    <row r="4" spans="1:18" x14ac:dyDescent="0.25">
      <c r="A4" s="32" t="s">
        <v>5</v>
      </c>
      <c r="B4" s="33">
        <v>2017</v>
      </c>
      <c r="C4" s="6"/>
      <c r="D4" s="6"/>
      <c r="E4" s="6"/>
      <c r="F4" s="20"/>
      <c r="G4" s="20"/>
      <c r="H4" s="20"/>
      <c r="I4" s="20"/>
      <c r="J4" s="20"/>
      <c r="K4" s="20"/>
      <c r="L4" s="20"/>
      <c r="M4" s="6"/>
      <c r="N4" s="6"/>
      <c r="O4" s="3"/>
      <c r="P4" s="3"/>
    </row>
    <row r="5" spans="1:18" x14ac:dyDescent="0.25">
      <c r="A5" s="34" t="s">
        <v>13</v>
      </c>
      <c r="B5" s="35">
        <v>869</v>
      </c>
      <c r="C5" s="6"/>
      <c r="D5" s="6"/>
      <c r="E5" s="6"/>
      <c r="F5" s="20"/>
      <c r="G5" s="20"/>
      <c r="H5" s="20"/>
      <c r="I5" s="20"/>
      <c r="J5" s="20"/>
      <c r="K5" s="20"/>
      <c r="L5" s="20"/>
      <c r="M5" s="6"/>
      <c r="N5" s="6"/>
      <c r="O5" s="3"/>
      <c r="P5" s="3"/>
    </row>
    <row r="6" spans="1:18" x14ac:dyDescent="0.25">
      <c r="A6" s="10" t="s">
        <v>15</v>
      </c>
      <c r="B6" s="36">
        <v>11250</v>
      </c>
      <c r="C6" s="6"/>
      <c r="D6" s="6"/>
      <c r="E6" s="6"/>
      <c r="F6" s="20"/>
      <c r="G6" s="20"/>
      <c r="H6" s="20"/>
      <c r="I6" s="20"/>
      <c r="J6" s="20"/>
      <c r="K6" s="20"/>
      <c r="L6" s="20"/>
      <c r="M6" s="6"/>
      <c r="N6" s="6"/>
      <c r="O6" s="3"/>
      <c r="P6" s="3"/>
    </row>
    <row r="7" spans="1:18" x14ac:dyDescent="0.25">
      <c r="A7" s="10" t="s">
        <v>18</v>
      </c>
      <c r="B7" s="36">
        <v>1345</v>
      </c>
      <c r="C7" s="6"/>
      <c r="D7" s="6"/>
      <c r="E7" s="6"/>
      <c r="F7" s="20"/>
      <c r="G7" s="20"/>
      <c r="H7" s="20"/>
      <c r="I7" s="20"/>
      <c r="J7" s="20"/>
      <c r="K7" s="20"/>
      <c r="L7" s="20"/>
      <c r="M7" s="6"/>
      <c r="N7" s="6"/>
      <c r="O7" s="3"/>
      <c r="P7" s="3"/>
    </row>
    <row r="8" spans="1:18" x14ac:dyDescent="0.25">
      <c r="A8" s="10" t="s">
        <v>16</v>
      </c>
      <c r="B8" s="36">
        <v>3032</v>
      </c>
      <c r="C8" s="6"/>
      <c r="D8" s="6"/>
      <c r="E8" s="6"/>
      <c r="F8" s="20"/>
      <c r="G8" s="20"/>
      <c r="H8" s="20"/>
      <c r="I8" s="20"/>
      <c r="J8" s="20"/>
      <c r="K8" s="20"/>
      <c r="L8" s="20"/>
      <c r="M8" s="6"/>
      <c r="N8" s="6"/>
      <c r="O8" s="3"/>
      <c r="P8" s="3"/>
    </row>
    <row r="9" spans="1:18" x14ac:dyDescent="0.25">
      <c r="A9" s="10" t="s">
        <v>19</v>
      </c>
      <c r="B9" s="36">
        <v>22</v>
      </c>
      <c r="C9" s="6"/>
      <c r="D9" s="6"/>
      <c r="E9" s="6"/>
      <c r="F9" s="20"/>
      <c r="G9" s="20"/>
      <c r="H9" s="20"/>
      <c r="I9" s="20"/>
      <c r="J9" s="20"/>
      <c r="K9" s="20"/>
      <c r="L9" s="20"/>
      <c r="M9" s="6"/>
      <c r="N9" s="6"/>
      <c r="O9" s="3"/>
      <c r="P9" s="3"/>
    </row>
    <row r="10" spans="1:18" x14ac:dyDescent="0.25">
      <c r="A10" s="10" t="s">
        <v>32</v>
      </c>
      <c r="B10" s="36">
        <v>1056</v>
      </c>
      <c r="C10" s="6"/>
      <c r="D10" s="6"/>
      <c r="E10" s="6"/>
      <c r="F10" s="20"/>
      <c r="G10" s="20"/>
      <c r="H10" s="20"/>
      <c r="I10" s="20"/>
      <c r="J10" s="20"/>
      <c r="K10" s="20"/>
      <c r="L10" s="20"/>
      <c r="M10" s="6"/>
      <c r="N10" s="6"/>
      <c r="O10" s="3"/>
      <c r="P10" s="3"/>
    </row>
    <row r="11" spans="1:18" x14ac:dyDescent="0.25">
      <c r="A11" s="10" t="s">
        <v>21</v>
      </c>
      <c r="B11" s="36">
        <v>472</v>
      </c>
      <c r="C11" s="6"/>
      <c r="D11" s="6"/>
      <c r="E11" s="6"/>
      <c r="F11" s="20"/>
      <c r="G11" s="20"/>
      <c r="H11" s="20"/>
      <c r="I11" s="20"/>
      <c r="J11" s="20"/>
      <c r="K11" s="20"/>
      <c r="L11" s="20"/>
      <c r="M11" s="6"/>
      <c r="N11" s="6"/>
      <c r="O11" s="3"/>
      <c r="P11" s="3"/>
    </row>
    <row r="12" spans="1:18" x14ac:dyDescent="0.25">
      <c r="A12" s="10" t="s">
        <v>33</v>
      </c>
      <c r="B12" s="36">
        <v>1352</v>
      </c>
      <c r="C12" s="6"/>
      <c r="D12" s="6"/>
      <c r="E12" s="6"/>
      <c r="F12" s="20"/>
      <c r="G12" s="20"/>
      <c r="H12" s="20"/>
      <c r="I12" s="20"/>
      <c r="J12" s="20"/>
      <c r="K12" s="20"/>
      <c r="L12" s="20"/>
      <c r="M12" s="6"/>
      <c r="N12" s="6"/>
      <c r="O12" s="3"/>
      <c r="P12" s="3"/>
    </row>
    <row r="13" spans="1:18" x14ac:dyDescent="0.25">
      <c r="A13" s="10" t="s">
        <v>23</v>
      </c>
      <c r="B13" s="36">
        <v>10490</v>
      </c>
      <c r="C13" s="6"/>
      <c r="D13" s="6"/>
      <c r="E13" s="6"/>
      <c r="F13" s="20"/>
      <c r="G13" s="20"/>
      <c r="H13" s="20"/>
      <c r="I13" s="20"/>
      <c r="J13" s="20"/>
      <c r="K13" s="20"/>
      <c r="L13" s="20"/>
      <c r="M13" s="6"/>
      <c r="N13" s="6"/>
      <c r="O13" s="3"/>
      <c r="P13" s="3"/>
    </row>
    <row r="14" spans="1:18" x14ac:dyDescent="0.25">
      <c r="A14" s="10" t="s">
        <v>34</v>
      </c>
      <c r="B14" s="36">
        <v>1768</v>
      </c>
      <c r="C14" s="6"/>
      <c r="D14" s="6"/>
      <c r="E14" s="6"/>
      <c r="F14" s="20"/>
      <c r="G14" s="20"/>
      <c r="H14" s="20"/>
      <c r="I14" s="20"/>
      <c r="J14" s="20"/>
      <c r="K14" s="20"/>
      <c r="L14" s="20"/>
      <c r="M14" s="6"/>
      <c r="N14" s="6"/>
      <c r="O14" s="3"/>
      <c r="P14" s="3"/>
    </row>
    <row r="15" spans="1:18" x14ac:dyDescent="0.25">
      <c r="A15" s="10" t="s">
        <v>25</v>
      </c>
      <c r="B15" s="36">
        <v>99</v>
      </c>
      <c r="C15" s="6"/>
      <c r="D15" s="6"/>
      <c r="E15" s="6"/>
      <c r="F15" s="20"/>
      <c r="G15" s="20"/>
      <c r="H15" s="20"/>
      <c r="I15" s="20"/>
      <c r="J15" s="20"/>
      <c r="K15" s="20"/>
      <c r="L15" s="20"/>
      <c r="M15" s="6"/>
      <c r="N15" s="6"/>
      <c r="O15" s="3"/>
      <c r="P15" s="3"/>
    </row>
    <row r="16" spans="1:18" x14ac:dyDescent="0.25">
      <c r="A16" s="10" t="s">
        <v>26</v>
      </c>
      <c r="B16" s="36">
        <v>4189</v>
      </c>
      <c r="C16" s="6"/>
      <c r="D16" s="6"/>
      <c r="E16" s="6"/>
      <c r="F16" s="20"/>
      <c r="G16" s="20"/>
      <c r="H16" s="20"/>
      <c r="I16" s="20"/>
      <c r="J16" s="20"/>
      <c r="K16" s="20"/>
      <c r="L16" s="20"/>
      <c r="M16" s="6"/>
      <c r="N16" s="6"/>
      <c r="O16" s="3"/>
      <c r="P16" s="3"/>
    </row>
    <row r="17" spans="1:18" x14ac:dyDescent="0.25">
      <c r="A17" s="10" t="s">
        <v>27</v>
      </c>
      <c r="B17" s="36">
        <v>1151</v>
      </c>
      <c r="C17" s="6"/>
      <c r="D17" s="6"/>
      <c r="E17" s="6"/>
      <c r="F17" s="20"/>
      <c r="G17" s="20"/>
      <c r="H17" s="20"/>
      <c r="I17" s="20"/>
      <c r="J17" s="20"/>
      <c r="K17" s="20"/>
      <c r="L17" s="20"/>
      <c r="M17" s="6"/>
      <c r="N17" s="6"/>
      <c r="O17" s="3"/>
      <c r="P17" s="3"/>
    </row>
    <row r="18" spans="1:18" x14ac:dyDescent="0.25">
      <c r="A18" s="12" t="s">
        <v>28</v>
      </c>
      <c r="B18" s="37">
        <v>787</v>
      </c>
      <c r="C18" s="6"/>
      <c r="D18" s="6"/>
      <c r="E18" s="6"/>
      <c r="F18" s="6"/>
      <c r="G18" s="6"/>
      <c r="H18" s="20"/>
      <c r="I18" s="20"/>
      <c r="J18" s="20"/>
      <c r="K18" s="20"/>
      <c r="L18" s="20"/>
      <c r="M18" s="6"/>
      <c r="N18" s="6"/>
      <c r="O18" s="3"/>
      <c r="P18" s="3"/>
    </row>
    <row r="19" spans="1:18" x14ac:dyDescent="0.25">
      <c r="A19" s="15" t="s">
        <v>35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3"/>
      <c r="P19" s="3"/>
      <c r="Q19" s="3"/>
      <c r="R19" s="3"/>
    </row>
    <row r="20" spans="1:18" x14ac:dyDescent="0.25">
      <c r="A20" s="11" t="s">
        <v>61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3"/>
      <c r="P20" s="3"/>
      <c r="Q20" s="3"/>
      <c r="R20" s="3"/>
    </row>
    <row r="21" spans="1:18" x14ac:dyDescent="0.25">
      <c r="A21" s="11" t="s">
        <v>29</v>
      </c>
      <c r="B21" s="13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3"/>
      <c r="P21" s="3"/>
      <c r="Q21" s="3"/>
      <c r="R21" s="3"/>
    </row>
    <row r="22" spans="1:18" x14ac:dyDescent="0.25">
      <c r="A22" s="20"/>
      <c r="B22" s="20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  <c r="P22" s="3"/>
      <c r="Q22" s="3"/>
      <c r="R22" s="3"/>
    </row>
    <row r="23" spans="1:18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3"/>
      <c r="P23" s="3"/>
      <c r="Q23" s="3"/>
      <c r="R23" s="3"/>
    </row>
    <row r="24" spans="1:1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3"/>
      <c r="P24" s="3"/>
      <c r="Q24" s="3"/>
      <c r="R24" s="3"/>
    </row>
    <row r="25" spans="1:18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3"/>
      <c r="P25" s="3"/>
      <c r="Q25" s="3"/>
      <c r="R25" s="3"/>
    </row>
    <row r="26" spans="1:18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"/>
      <c r="P26" s="3"/>
      <c r="Q26" s="3"/>
      <c r="R26" s="3"/>
    </row>
    <row r="27" spans="1:1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3"/>
      <c r="P27" s="3"/>
      <c r="Q27" s="3"/>
      <c r="R27" s="3"/>
    </row>
    <row r="28" spans="1:18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3"/>
      <c r="P28" s="3"/>
      <c r="Q28" s="3"/>
      <c r="R28" s="3"/>
    </row>
    <row r="29" spans="1:18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3"/>
      <c r="P29" s="3"/>
      <c r="Q29" s="3"/>
      <c r="R29" s="3"/>
    </row>
    <row r="30" spans="1:18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3"/>
      <c r="P30" s="3"/>
      <c r="Q30" s="3"/>
      <c r="R30" s="3"/>
    </row>
    <row r="31" spans="1:18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3"/>
      <c r="P31" s="3"/>
      <c r="Q31" s="3"/>
      <c r="R31" s="3"/>
    </row>
    <row r="32" spans="1:18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3"/>
      <c r="P32" s="3"/>
      <c r="Q32" s="3"/>
      <c r="R32" s="3"/>
    </row>
    <row r="33" spans="1:18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3"/>
      <c r="P33" s="3"/>
      <c r="Q33" s="3"/>
      <c r="R33" s="3"/>
    </row>
    <row r="34" spans="1:18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3"/>
      <c r="P34" s="3"/>
      <c r="Q34" s="3"/>
      <c r="R34" s="3"/>
    </row>
    <row r="35" spans="1:18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8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GPS 2018 - Environment priority</vt:lpstr>
      <vt:lpstr>Greenhouse gases</vt:lpstr>
      <vt:lpstr>Land transport noise</vt:lpstr>
    </vt:vector>
  </TitlesOfParts>
  <Manager/>
  <Company>Ministry of Transport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Emilee Walby</dc:creator>
  <cp:keywords>81804870</cp:keywords>
  <dc:description/>
  <cp:lastModifiedBy>Vienna Yang</cp:lastModifiedBy>
  <cp:revision/>
  <dcterms:created xsi:type="dcterms:W3CDTF">2020-01-07T23:44:05Z</dcterms:created>
  <dcterms:modified xsi:type="dcterms:W3CDTF">2022-05-08T23:09:28Z</dcterms:modified>
  <cp:category/>
  <cp:contentStatus/>
</cp:coreProperties>
</file>