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angv\AppData\Roaming\OpenText\OTEdit\EC_content_server\c126778465\"/>
    </mc:Choice>
  </mc:AlternateContent>
  <xr:revisionPtr revIDLastSave="0" documentId="13_ncr:1_{E00A75CC-9B7A-44E7-9CAA-4182E3E0A413}" xr6:coauthVersionLast="47" xr6:coauthVersionMax="47" xr10:uidLastSave="{00000000-0000-0000-0000-000000000000}"/>
  <bookViews>
    <workbookView xWindow="16515" yWindow="-11835" windowWidth="6405" windowHeight="3270" activeTab="1" xr2:uid="{00000000-000D-0000-FFFF-FFFF00000000}"/>
  </bookViews>
  <sheets>
    <sheet name="GPS 2018 - VFM priority" sheetId="4" r:id="rId1"/>
    <sheet name="Investment and GPS" sheetId="2" r:id="rId2"/>
    <sheet name="Investment in activities BCR &lt;1" sheetId="3" r:id="rId3"/>
    <sheet name="Projected Benefits " sheetId="5" r:id="rId4"/>
    <sheet name="Investment management" sheetId="6" r:id="rId5"/>
    <sheet name="Monitoring and reporting " sheetId="7" r:id="rId6"/>
  </sheets>
  <definedNames>
    <definedName name="_Hlk70601670" localSheetId="1">'Investment and GPS'!$A$14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32" i="2"/>
  <c r="I26" i="2"/>
</calcChain>
</file>

<file path=xl/sharedStrings.xml><?xml version="1.0" encoding="utf-8"?>
<sst xmlns="http://schemas.openxmlformats.org/spreadsheetml/2006/main" count="100" uniqueCount="64">
  <si>
    <t xml:space="preserve">Investment and GPS: Aligning investment with GPS priorities </t>
  </si>
  <si>
    <t>2018/19</t>
  </si>
  <si>
    <t>2019/20</t>
  </si>
  <si>
    <t>Total</t>
  </si>
  <si>
    <t>Safety</t>
  </si>
  <si>
    <t>Environment</t>
  </si>
  <si>
    <t>Access-Resilience</t>
  </si>
  <si>
    <t>Access-Choice</t>
  </si>
  <si>
    <t>Access-Access</t>
  </si>
  <si>
    <t>Total cost for approval</t>
  </si>
  <si>
    <t>Public transport</t>
  </si>
  <si>
    <t>Rapid transit</t>
  </si>
  <si>
    <t>Walking and cycling improvements</t>
  </si>
  <si>
    <t>Local road improvements</t>
  </si>
  <si>
    <t>Priority 1</t>
  </si>
  <si>
    <t>Priority 2</t>
  </si>
  <si>
    <t>Priority 3</t>
  </si>
  <si>
    <t>Priority 4</t>
  </si>
  <si>
    <t>Priority 5</t>
  </si>
  <si>
    <t>Priority 6</t>
  </si>
  <si>
    <t>Regional improvements</t>
  </si>
  <si>
    <t>State highways improvements</t>
  </si>
  <si>
    <t>Promotion of road safety and demand management</t>
  </si>
  <si>
    <t>Investment management</t>
  </si>
  <si>
    <t>Transitional rail</t>
  </si>
  <si>
    <t>Total across all activity classes</t>
  </si>
  <si>
    <t>Project name</t>
  </si>
  <si>
    <t>$ investment</t>
  </si>
  <si>
    <t>Reason for BCR&lt;1</t>
  </si>
  <si>
    <t xml:space="preserve">Waka Kotahi continued to invest in the Hamilton to Auckland Trial Rail Service this year due to high results alignment. A successful trial would give impetus to wider corridor spatial planning “unlocking” significant additional benefits. </t>
  </si>
  <si>
    <t>Investment in activities with a BCR of less than 1</t>
  </si>
  <si>
    <t xml:space="preserve">Hamilton to Auckland Trial Rail Service, including:
Huntly Station (Start up Rail Service) 
Operational phase of start-up passenger rail service 
Capital phase of start-up passenger rail service 
Rolling stock refurbishment and maintenance facility
Base Station </t>
  </si>
  <si>
    <t>Primary benefit</t>
  </si>
  <si>
    <t>Estimated value of benefits at time of approval</t>
  </si>
  <si>
    <t xml:space="preserve">Safety </t>
  </si>
  <si>
    <t xml:space="preserve"> $3,661,800,551.30 </t>
  </si>
  <si>
    <t xml:space="preserve">Access-Choice </t>
  </si>
  <si>
    <t xml:space="preserve"> $1,720,162,307.25 </t>
  </si>
  <si>
    <t>2015/16</t>
  </si>
  <si>
    <t>2016/17</t>
  </si>
  <si>
    <t>2017/18</t>
  </si>
  <si>
    <t>Investment in investment management</t>
  </si>
  <si>
    <t>Total cost of managing the funding allocation system as a percentage of NLTP expenditure</t>
  </si>
  <si>
    <t xml:space="preserve">Cost of investment management </t>
  </si>
  <si>
    <t xml:space="preserve">Improved returns from road maintenance </t>
  </si>
  <si>
    <t>Maintenance cost per lane kilometre delivered for State highways</t>
  </si>
  <si>
    <t>Maintenance cost per local road lane kilometre delivered</t>
  </si>
  <si>
    <t xml:space="preserve">% alignment of funded research to the NZ Transport research Strategy </t>
  </si>
  <si>
    <t>% alignment of funded research to the NZ Transport Research Strategy</t>
  </si>
  <si>
    <r>
      <t xml:space="preserve">Data source: </t>
    </r>
    <r>
      <rPr>
        <sz val="11"/>
        <color theme="1"/>
        <rFont val="Calibri"/>
        <family val="2"/>
        <scheme val="minor"/>
      </rPr>
      <t xml:space="preserve">Waka Kotahi </t>
    </r>
  </si>
  <si>
    <t>2020/21</t>
  </si>
  <si>
    <t>Trial with a BCR of 0.1</t>
  </si>
  <si>
    <t>Low Emission Bus Programme (Auckland) </t>
  </si>
  <si>
    <r>
      <t>$73,736,323</t>
    </r>
    <r>
      <rPr>
        <vertAlign val="superscript"/>
        <sz val="10"/>
        <color rgb="FF000000"/>
        <rFont val="Arial"/>
        <family val="2"/>
      </rPr>
      <t>†</t>
    </r>
  </si>
  <si>
    <t>Approved 2018/19 -2020/21 funding by activity class</t>
  </si>
  <si>
    <t>Roading policing</t>
  </si>
  <si>
    <t>Data source: Waka Kotahi National Land Transport Fund annual report 2018/19 and 2019/20</t>
  </si>
  <si>
    <t>Projected benefits from implementation activities at time of funding approval (2018/19-2019/20)</t>
  </si>
  <si>
    <t xml:space="preserve">Data for 2020/21 could not be included due to the methodlogy change. 
See the GPS 2018 Year 3 annual reporting for details. </t>
  </si>
  <si>
    <t>GPS 2018 - Investment and the GPS (2020/21)</t>
  </si>
  <si>
    <t xml:space="preserve">GPS 2018 - Investment in activities with a BCR of less than 1 (2018/19-2020/21)  </t>
  </si>
  <si>
    <t xml:space="preserve">GPS 2018 - Projected benefits (2020/21) </t>
  </si>
  <si>
    <t xml:space="preserve">GPS 2018 - Investment management (2020/21) </t>
  </si>
  <si>
    <t xml:space="preserve">GPS 2018  - Monitoring and reporting (2020/21)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</si>
</sst>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6666"/>
      <name val="Verdana"/>
      <family val="2"/>
    </font>
    <font>
      <b/>
      <sz val="10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0" fillId="3" borderId="0" xfId="0" applyFont="1" applyFill="1"/>
    <xf numFmtId="0" fontId="2" fillId="2" borderId="0" xfId="0" applyFont="1" applyFill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/>
    <xf numFmtId="0" fontId="0" fillId="0" borderId="0" xfId="0" applyFont="1" applyAlignment="1"/>
    <xf numFmtId="0" fontId="1" fillId="3" borderId="0" xfId="0" applyFont="1" applyFill="1" applyAlignment="1">
      <alignment horizontal="left" vertical="center"/>
    </xf>
    <xf numFmtId="0" fontId="0" fillId="0" borderId="0" xfId="0" applyFont="1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/>
    <xf numFmtId="0" fontId="1" fillId="0" borderId="0" xfId="0" applyFont="1"/>
    <xf numFmtId="0" fontId="0" fillId="0" borderId="0" xfId="0" applyFont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1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horizontal="center" vertical="top"/>
    </xf>
    <xf numFmtId="8" fontId="0" fillId="0" borderId="10" xfId="0" applyNumberFormat="1" applyBorder="1" applyAlignment="1">
      <alignment horizontal="center" vertical="top"/>
    </xf>
    <xf numFmtId="8" fontId="0" fillId="0" borderId="11" xfId="0" applyNumberFormat="1" applyBorder="1" applyAlignment="1">
      <alignment horizontal="center" vertical="top"/>
    </xf>
    <xf numFmtId="6" fontId="0" fillId="0" borderId="10" xfId="0" applyNumberFormat="1" applyBorder="1"/>
    <xf numFmtId="10" fontId="0" fillId="0" borderId="11" xfId="0" applyNumberFormat="1" applyBorder="1"/>
    <xf numFmtId="0" fontId="1" fillId="0" borderId="11" xfId="0" applyFont="1" applyBorder="1" applyAlignment="1">
      <alignment wrapText="1"/>
    </xf>
    <xf numFmtId="9" fontId="0" fillId="0" borderId="11" xfId="0" applyNumberFormat="1" applyBorder="1"/>
    <xf numFmtId="0" fontId="7" fillId="0" borderId="0" xfId="0" applyFont="1"/>
    <xf numFmtId="3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ont="1" applyFill="1" applyBorder="1"/>
    <xf numFmtId="9" fontId="0" fillId="0" borderId="11" xfId="0" applyNumberFormat="1" applyFill="1" applyBorder="1"/>
    <xf numFmtId="0" fontId="0" fillId="3" borderId="0" xfId="0" applyFont="1" applyFill="1" applyBorder="1"/>
    <xf numFmtId="9" fontId="0" fillId="3" borderId="0" xfId="0" applyNumberFormat="1" applyFont="1" applyFill="1" applyBorder="1"/>
    <xf numFmtId="164" fontId="0" fillId="3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9" fontId="0" fillId="0" borderId="0" xfId="0" applyNumberFormat="1" applyFont="1" applyBorder="1"/>
    <xf numFmtId="9" fontId="0" fillId="0" borderId="0" xfId="0" applyNumberForma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/>
    <xf numFmtId="0" fontId="0" fillId="0" borderId="10" xfId="0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0" fillId="0" borderId="0" xfId="0" applyNumberFormat="1" applyFont="1" applyBorder="1"/>
    <xf numFmtId="44" fontId="0" fillId="0" borderId="10" xfId="1" applyFont="1" applyBorder="1"/>
    <xf numFmtId="44" fontId="0" fillId="0" borderId="11" xfId="1" applyFont="1" applyBorder="1"/>
    <xf numFmtId="44" fontId="0" fillId="0" borderId="10" xfId="1" applyFont="1" applyFill="1" applyBorder="1"/>
    <xf numFmtId="44" fontId="0" fillId="0" borderId="10" xfId="1" applyFont="1" applyFill="1" applyBorder="1" applyAlignment="1">
      <alignment horizontal="right"/>
    </xf>
    <xf numFmtId="44" fontId="0" fillId="0" borderId="11" xfId="1" applyFont="1" applyFill="1" applyBorder="1"/>
    <xf numFmtId="44" fontId="0" fillId="0" borderId="9" xfId="1" applyFont="1" applyFill="1" applyBorder="1"/>
    <xf numFmtId="44" fontId="0" fillId="0" borderId="2" xfId="1" applyFont="1" applyFill="1" applyBorder="1" applyAlignment="1">
      <alignment wrapText="1"/>
    </xf>
    <xf numFmtId="44" fontId="0" fillId="0" borderId="3" xfId="1" applyFont="1" applyFill="1" applyBorder="1" applyAlignment="1">
      <alignment wrapText="1"/>
    </xf>
    <xf numFmtId="44" fontId="0" fillId="0" borderId="6" xfId="1" applyFont="1" applyFill="1" applyBorder="1" applyAlignment="1">
      <alignment wrapText="1"/>
    </xf>
    <xf numFmtId="0" fontId="0" fillId="0" borderId="10" xfId="0" applyFill="1" applyBorder="1" applyAlignment="1">
      <alignment horizontal="right" vertical="top"/>
    </xf>
    <xf numFmtId="0" fontId="0" fillId="0" borderId="11" xfId="0" applyFill="1" applyBorder="1"/>
    <xf numFmtId="0" fontId="1" fillId="0" borderId="8" xfId="0" applyFont="1" applyFill="1" applyBorder="1"/>
    <xf numFmtId="6" fontId="0" fillId="0" borderId="8" xfId="0" applyNumberForma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0" fontId="1" fillId="0" borderId="7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wrapText="1"/>
    </xf>
    <xf numFmtId="6" fontId="0" fillId="0" borderId="5" xfId="0" applyNumberFormat="1" applyFill="1" applyBorder="1"/>
    <xf numFmtId="6" fontId="0" fillId="0" borderId="6" xfId="0" applyNumberFormat="1" applyFill="1" applyBorder="1"/>
    <xf numFmtId="0" fontId="1" fillId="0" borderId="1" xfId="0" applyFont="1" applyFill="1" applyBorder="1" applyAlignment="1">
      <alignment wrapText="1"/>
    </xf>
    <xf numFmtId="6" fontId="0" fillId="0" borderId="7" xfId="0" applyNumberFormat="1" applyFill="1" applyBorder="1"/>
    <xf numFmtId="6" fontId="0" fillId="0" borderId="2" xfId="0" applyNumberFormat="1" applyFill="1" applyBorder="1"/>
    <xf numFmtId="6" fontId="0" fillId="0" borderId="10" xfId="0" applyNumberFormat="1" applyFill="1" applyBorder="1"/>
    <xf numFmtId="10" fontId="0" fillId="0" borderId="11" xfId="0" applyNumberFormat="1" applyFill="1" applyBorder="1"/>
    <xf numFmtId="0" fontId="0" fillId="0" borderId="8" xfId="0" applyBorder="1" applyAlignment="1">
      <alignment wrapText="1"/>
    </xf>
    <xf numFmtId="0" fontId="0" fillId="0" borderId="8" xfId="0" applyBorder="1"/>
    <xf numFmtId="44" fontId="0" fillId="0" borderId="0" xfId="0" applyNumberFormat="1" applyFont="1" applyBorder="1"/>
    <xf numFmtId="0" fontId="0" fillId="3" borderId="0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29886</xdr:rowOff>
    </xdr:from>
    <xdr:to>
      <xdr:col>9</xdr:col>
      <xdr:colOff>339557</xdr:colOff>
      <xdr:row>36</xdr:row>
      <xdr:rowOff>23767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34761"/>
          <a:ext cx="5987882" cy="5604106"/>
        </a:xfrm>
        <a:prstGeom prst="rect">
          <a:avLst/>
        </a:prstGeom>
      </xdr:spPr>
    </xdr:pic>
    <xdr:clientData/>
  </xdr:twoCellAnchor>
  <xdr:twoCellAnchor editAs="oneCell">
    <xdr:from>
      <xdr:col>5</xdr:col>
      <xdr:colOff>233362</xdr:colOff>
      <xdr:row>1</xdr:row>
      <xdr:rowOff>52387</xdr:rowOff>
    </xdr:from>
    <xdr:to>
      <xdr:col>17</xdr:col>
      <xdr:colOff>312849</xdr:colOff>
      <xdr:row>6</xdr:row>
      <xdr:rowOff>9381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1862" y="233362"/>
          <a:ext cx="7851887" cy="861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T24" sqref="T24"/>
    </sheetView>
  </sheetViews>
  <sheetFormatPr defaultColWidth="9" defaultRowHeight="14.5" x14ac:dyDescent="0.35"/>
  <cols>
    <col min="1" max="16384" width="9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4"/>
  <sheetViews>
    <sheetView showGridLines="0" tabSelected="1" topLeftCell="E1" zoomScaleNormal="100" workbookViewId="0">
      <selection activeCell="H16" sqref="H16:H22"/>
    </sheetView>
  </sheetViews>
  <sheetFormatPr defaultRowHeight="14.5" x14ac:dyDescent="0.35"/>
  <cols>
    <col min="1" max="1" width="19.7265625" bestFit="1" customWidth="1"/>
    <col min="2" max="2" width="24.453125" bestFit="1" customWidth="1"/>
    <col min="3" max="3" width="18.453125" bestFit="1" customWidth="1"/>
    <col min="4" max="4" width="19.81640625" bestFit="1" customWidth="1"/>
    <col min="5" max="5" width="12" customWidth="1"/>
    <col min="6" max="6" width="10.54296875" customWidth="1"/>
    <col min="7" max="8" width="20.54296875" customWidth="1"/>
    <col min="9" max="9" width="27.81640625" bestFit="1" customWidth="1"/>
    <col min="10" max="10" width="20.54296875" customWidth="1"/>
    <col min="11" max="11" width="9.81640625" bestFit="1" customWidth="1"/>
    <col min="12" max="12" width="25.1796875" customWidth="1"/>
    <col min="13" max="13" width="12" customWidth="1"/>
    <col min="15" max="16" width="10.1796875" customWidth="1"/>
    <col min="17" max="17" width="30" customWidth="1"/>
    <col min="18" max="18" width="25.26953125" customWidth="1"/>
    <col min="19" max="19" width="13.81640625" customWidth="1"/>
    <col min="20" max="20" width="12.7265625" customWidth="1"/>
    <col min="21" max="21" width="10.54296875" bestFit="1" customWidth="1"/>
  </cols>
  <sheetData>
    <row r="1" spans="1:30" s="1" customFormat="1" ht="42.75" customHeight="1" x14ac:dyDescent="0.35">
      <c r="A1" s="2" t="s">
        <v>59</v>
      </c>
    </row>
    <row r="2" spans="1:30" s="5" customFormat="1" ht="14.9" customHeight="1" x14ac:dyDescent="0.35">
      <c r="A2" s="4"/>
    </row>
    <row r="3" spans="1:30" s="17" customFormat="1" x14ac:dyDescent="0.35">
      <c r="A3" s="15" t="s">
        <v>0</v>
      </c>
      <c r="B3" s="15"/>
      <c r="C3" s="15"/>
      <c r="D3" s="15"/>
      <c r="E3" s="15"/>
      <c r="F3" s="16" t="s">
        <v>54</v>
      </c>
      <c r="G3" s="16"/>
      <c r="H3" s="15"/>
      <c r="I3" s="15"/>
      <c r="J3" s="15"/>
      <c r="K3" s="1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18" customFormat="1" ht="26.5" x14ac:dyDescent="0.35">
      <c r="A4" s="20"/>
      <c r="B4" s="26" t="s">
        <v>1</v>
      </c>
      <c r="C4" s="26" t="s">
        <v>2</v>
      </c>
      <c r="D4" s="26" t="s">
        <v>3</v>
      </c>
      <c r="E4"/>
      <c r="F4" s="20"/>
      <c r="G4" s="49" t="s">
        <v>10</v>
      </c>
      <c r="H4" s="49" t="s">
        <v>11</v>
      </c>
      <c r="I4" s="50" t="s">
        <v>12</v>
      </c>
      <c r="J4" s="49" t="s">
        <v>13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18" customFormat="1" x14ac:dyDescent="0.35">
      <c r="A5" s="21" t="s">
        <v>4</v>
      </c>
      <c r="B5" s="52">
        <v>1342943968.95</v>
      </c>
      <c r="C5" s="52">
        <v>1503253833</v>
      </c>
      <c r="D5" s="52">
        <v>2846197802</v>
      </c>
      <c r="E5"/>
      <c r="F5" s="21" t="s">
        <v>14</v>
      </c>
      <c r="G5" s="54">
        <v>243259955</v>
      </c>
      <c r="H5" s="54">
        <v>2000000</v>
      </c>
      <c r="I5" s="55">
        <v>204116000</v>
      </c>
      <c r="J5" s="54">
        <v>75650819</v>
      </c>
      <c r="K5"/>
      <c r="L5" s="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11" customFormat="1" x14ac:dyDescent="0.35">
      <c r="A6" s="21" t="s">
        <v>5</v>
      </c>
      <c r="B6" s="52">
        <v>646917805.91999996</v>
      </c>
      <c r="C6" s="52">
        <v>693115985</v>
      </c>
      <c r="D6" s="52">
        <v>1340033791</v>
      </c>
      <c r="E6"/>
      <c r="F6" s="21" t="s">
        <v>15</v>
      </c>
      <c r="G6" s="54">
        <v>4872000</v>
      </c>
      <c r="H6" s="54">
        <v>0</v>
      </c>
      <c r="I6" s="54">
        <v>150000</v>
      </c>
      <c r="J6" s="54">
        <v>69821341</v>
      </c>
      <c r="K6"/>
      <c r="L6" s="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12" customFormat="1" x14ac:dyDescent="0.35">
      <c r="A7" s="21" t="s">
        <v>6</v>
      </c>
      <c r="B7" s="52">
        <v>61515225.25</v>
      </c>
      <c r="C7" s="52">
        <v>187820371</v>
      </c>
      <c r="D7" s="52">
        <v>249335596</v>
      </c>
      <c r="E7"/>
      <c r="F7" s="21" t="s">
        <v>16</v>
      </c>
      <c r="G7" s="54">
        <v>108644513</v>
      </c>
      <c r="H7" s="54">
        <v>0</v>
      </c>
      <c r="I7" s="54">
        <v>21868200</v>
      </c>
      <c r="J7" s="54">
        <v>300372322</v>
      </c>
      <c r="K7"/>
      <c r="L7" s="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12" customFormat="1" x14ac:dyDescent="0.35">
      <c r="A8" s="21" t="s">
        <v>7</v>
      </c>
      <c r="B8" s="52">
        <v>327806190.12</v>
      </c>
      <c r="C8" s="52">
        <v>473483733</v>
      </c>
      <c r="D8" s="52">
        <v>801289923</v>
      </c>
      <c r="E8"/>
      <c r="F8" s="21" t="s">
        <v>17</v>
      </c>
      <c r="G8" s="54">
        <v>244083268</v>
      </c>
      <c r="H8" s="54">
        <v>58300000</v>
      </c>
      <c r="I8" s="54">
        <v>104511761</v>
      </c>
      <c r="J8" s="54">
        <v>162125289</v>
      </c>
      <c r="K8"/>
      <c r="L8" s="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12" customFormat="1" x14ac:dyDescent="0.35">
      <c r="A9" s="21" t="s">
        <v>8</v>
      </c>
      <c r="B9" s="52">
        <v>2481961153.7600002</v>
      </c>
      <c r="C9" s="52">
        <v>2417881393</v>
      </c>
      <c r="D9" s="52">
        <v>4899842547</v>
      </c>
      <c r="E9"/>
      <c r="F9" s="21" t="s">
        <v>18</v>
      </c>
      <c r="G9" s="54">
        <v>236877062</v>
      </c>
      <c r="H9" s="54">
        <v>60000000</v>
      </c>
      <c r="I9" s="54">
        <v>159804997</v>
      </c>
      <c r="J9" s="54">
        <v>341604244</v>
      </c>
      <c r="K9"/>
      <c r="L9" s="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1" customFormat="1" x14ac:dyDescent="0.35">
      <c r="A10" s="22" t="s">
        <v>9</v>
      </c>
      <c r="B10" s="53">
        <v>4861144344</v>
      </c>
      <c r="C10" s="53">
        <v>5275555316</v>
      </c>
      <c r="D10" s="53">
        <v>10136699660</v>
      </c>
      <c r="E10"/>
      <c r="F10" s="21" t="s">
        <v>19</v>
      </c>
      <c r="G10" s="54">
        <v>5184068</v>
      </c>
      <c r="H10" s="54">
        <v>0</v>
      </c>
      <c r="I10" s="54">
        <v>307800</v>
      </c>
      <c r="J10" s="54">
        <v>3934622</v>
      </c>
      <c r="K10"/>
      <c r="L10" s="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1" customFormat="1" x14ac:dyDescent="0.35">
      <c r="A11" s="42" t="s">
        <v>56</v>
      </c>
      <c r="B11" s="47"/>
      <c r="C11" s="47"/>
      <c r="D11" s="46"/>
      <c r="E11" s="5"/>
      <c r="F11" s="22" t="s">
        <v>3</v>
      </c>
      <c r="G11" s="56">
        <v>842920866</v>
      </c>
      <c r="H11" s="56">
        <v>120300000</v>
      </c>
      <c r="I11" s="56">
        <v>490758758</v>
      </c>
      <c r="J11" s="56">
        <v>953508637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1" customFormat="1" ht="34.5" customHeight="1" x14ac:dyDescent="0.35">
      <c r="A12" s="80" t="s">
        <v>58</v>
      </c>
      <c r="B12" s="80"/>
      <c r="C12" s="80"/>
      <c r="D12" s="80"/>
      <c r="E12" s="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1" customFormat="1" x14ac:dyDescent="0.35">
      <c r="A13" s="39"/>
      <c r="B13" s="41"/>
      <c r="C13" s="40"/>
      <c r="D13" s="40"/>
      <c r="E13" s="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1" customFormat="1" x14ac:dyDescent="0.35">
      <c r="A14" s="79"/>
      <c r="B14" s="43"/>
      <c r="C14" s="44"/>
      <c r="D14" s="44"/>
      <c r="F14" s="17" t="s">
        <v>54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1" customFormat="1" ht="39.5" x14ac:dyDescent="0.35">
      <c r="A15" s="42"/>
      <c r="B15" s="43"/>
      <c r="C15" s="51"/>
      <c r="D15" s="44"/>
      <c r="F15" s="23"/>
      <c r="G15" s="25" t="s">
        <v>20</v>
      </c>
      <c r="H15" s="25" t="s">
        <v>21</v>
      </c>
      <c r="I15" s="25" t="s">
        <v>55</v>
      </c>
      <c r="J15" s="25" t="s">
        <v>22</v>
      </c>
      <c r="K15" s="35"/>
      <c r="L15" s="3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1" customFormat="1" x14ac:dyDescent="0.35">
      <c r="A16" s="42"/>
      <c r="B16" s="43"/>
      <c r="C16" s="51"/>
      <c r="D16" s="44"/>
      <c r="F16" s="21" t="s">
        <v>14</v>
      </c>
      <c r="G16" s="57">
        <v>6750000</v>
      </c>
      <c r="H16" s="57">
        <v>48102830</v>
      </c>
      <c r="I16" s="57">
        <v>7044000</v>
      </c>
      <c r="J16" s="57">
        <v>750000</v>
      </c>
      <c r="K16" s="35"/>
      <c r="L16" s="3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1" customFormat="1" x14ac:dyDescent="0.35">
      <c r="B17" s="43"/>
      <c r="C17" s="51"/>
      <c r="D17" s="44"/>
      <c r="F17" s="21" t="s">
        <v>15</v>
      </c>
      <c r="G17" s="54">
        <v>3705000</v>
      </c>
      <c r="H17" s="54">
        <v>107087343</v>
      </c>
      <c r="I17" s="54">
        <v>0</v>
      </c>
      <c r="J17" s="54">
        <v>14172919</v>
      </c>
      <c r="K17" s="35"/>
      <c r="L17" s="3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1" customFormat="1" x14ac:dyDescent="0.35">
      <c r="A18" s="42"/>
      <c r="B18" s="43"/>
      <c r="C18" s="45"/>
      <c r="D18" s="44"/>
      <c r="F18" s="21" t="s">
        <v>16</v>
      </c>
      <c r="G18" s="54">
        <v>4080000</v>
      </c>
      <c r="H18" s="54">
        <v>11769788</v>
      </c>
      <c r="I18" s="54">
        <v>0</v>
      </c>
      <c r="J18" s="54">
        <v>7324040</v>
      </c>
      <c r="K18" s="35"/>
      <c r="L18" s="3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1" customFormat="1" x14ac:dyDescent="0.35">
      <c r="C19" s="36"/>
      <c r="F19" s="21" t="s">
        <v>17</v>
      </c>
      <c r="G19" s="54">
        <v>4700970</v>
      </c>
      <c r="H19" s="54">
        <v>197540443</v>
      </c>
      <c r="I19" s="54">
        <v>0</v>
      </c>
      <c r="J19" s="54">
        <v>2132002</v>
      </c>
      <c r="K19" s="35"/>
      <c r="L19" s="3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1" customFormat="1" x14ac:dyDescent="0.35">
      <c r="C20" s="36"/>
      <c r="F20" s="21" t="s">
        <v>18</v>
      </c>
      <c r="G20" s="54">
        <v>52975318</v>
      </c>
      <c r="H20" s="54">
        <v>358000413</v>
      </c>
      <c r="I20" s="54">
        <v>1720000</v>
      </c>
      <c r="J20" s="54">
        <v>4279032</v>
      </c>
      <c r="K20" s="35"/>
      <c r="L20" s="3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1" customFormat="1" x14ac:dyDescent="0.35">
      <c r="C21" s="36"/>
      <c r="F21" s="24" t="s">
        <v>19</v>
      </c>
      <c r="G21" s="54">
        <v>34264505</v>
      </c>
      <c r="H21" s="54">
        <v>29729475</v>
      </c>
      <c r="I21" s="54">
        <v>0</v>
      </c>
      <c r="J21" s="54">
        <v>4769235</v>
      </c>
      <c r="K21" s="5"/>
      <c r="L21" s="3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1" customFormat="1" x14ac:dyDescent="0.35">
      <c r="A22" s="5"/>
      <c r="B22" s="5"/>
      <c r="C22" s="37"/>
      <c r="D22" s="5"/>
      <c r="E22" s="5"/>
      <c r="F22" s="22" t="s">
        <v>3</v>
      </c>
      <c r="G22" s="56">
        <v>106475793</v>
      </c>
      <c r="H22" s="56">
        <v>752230292</v>
      </c>
      <c r="I22" s="56">
        <v>8764000</v>
      </c>
      <c r="J22" s="56">
        <v>33427228</v>
      </c>
      <c r="K22" s="5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x14ac:dyDescent="0.35">
      <c r="A23" s="5"/>
      <c r="B23" s="5"/>
      <c r="C23" s="37"/>
      <c r="D23" s="5"/>
      <c r="E23" s="5"/>
      <c r="F23" s="5"/>
      <c r="G23" s="5"/>
      <c r="H23" s="5"/>
      <c r="I23" s="5"/>
      <c r="J23" s="5"/>
      <c r="K23" s="5"/>
    </row>
    <row r="24" spans="1:30" x14ac:dyDescent="0.35">
      <c r="C24" s="37"/>
      <c r="F24" s="17" t="s">
        <v>54</v>
      </c>
      <c r="G24" s="5"/>
      <c r="H24" s="5"/>
      <c r="I24" s="5"/>
      <c r="J24" s="5"/>
      <c r="K24" s="5"/>
    </row>
    <row r="25" spans="1:30" x14ac:dyDescent="0.35">
      <c r="C25" s="37"/>
      <c r="F25" s="23"/>
      <c r="G25" s="23" t="s">
        <v>23</v>
      </c>
      <c r="H25" s="23" t="s">
        <v>24</v>
      </c>
      <c r="I25" s="23" t="s">
        <v>25</v>
      </c>
      <c r="J25" s="9"/>
      <c r="K25" s="9"/>
      <c r="L25" s="35"/>
    </row>
    <row r="26" spans="1:30" x14ac:dyDescent="0.35">
      <c r="C26" s="37"/>
      <c r="F26" s="23" t="s">
        <v>14</v>
      </c>
      <c r="G26" s="57">
        <v>6967738</v>
      </c>
      <c r="H26" s="57">
        <v>277620564</v>
      </c>
      <c r="I26" s="58">
        <f t="shared" ref="I26:I32" si="0">SUM(G5:J5,G16:J16,G26:H26)</f>
        <v>872261906</v>
      </c>
      <c r="K26" s="14"/>
    </row>
    <row r="27" spans="1:30" x14ac:dyDescent="0.35">
      <c r="C27" s="37"/>
      <c r="F27" s="21" t="s">
        <v>15</v>
      </c>
      <c r="G27" s="54">
        <v>131336500</v>
      </c>
      <c r="H27" s="54">
        <v>0</v>
      </c>
      <c r="I27" s="59">
        <f t="shared" si="0"/>
        <v>331145103</v>
      </c>
      <c r="K27" s="9"/>
      <c r="M27" s="14"/>
      <c r="N27" s="9"/>
      <c r="O27" s="9"/>
      <c r="P27" s="9"/>
      <c r="Q27" s="9"/>
      <c r="R27" s="9"/>
      <c r="S27" s="9"/>
      <c r="T27" s="9"/>
      <c r="U27" s="9"/>
      <c r="V27" s="9"/>
      <c r="W27" s="9"/>
      <c r="X27" s="11"/>
      <c r="Y27" s="11"/>
      <c r="Z27" s="11"/>
      <c r="AA27" s="11"/>
      <c r="AB27" s="11"/>
    </row>
    <row r="28" spans="1:30" x14ac:dyDescent="0.35">
      <c r="C28" s="37"/>
      <c r="F28" s="21" t="s">
        <v>16</v>
      </c>
      <c r="G28" s="54">
        <v>53147376</v>
      </c>
      <c r="H28" s="54">
        <v>153064052</v>
      </c>
      <c r="I28" s="59">
        <f t="shared" si="0"/>
        <v>660270291</v>
      </c>
      <c r="K28" s="9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11"/>
      <c r="Y28" s="11"/>
      <c r="Z28" s="11"/>
      <c r="AA28" s="11"/>
      <c r="AB28" s="11"/>
    </row>
    <row r="29" spans="1:30" x14ac:dyDescent="0.35">
      <c r="F29" s="21" t="s">
        <v>17</v>
      </c>
      <c r="G29" s="54">
        <v>2513127</v>
      </c>
      <c r="H29" s="54">
        <v>2145484</v>
      </c>
      <c r="I29" s="59">
        <f t="shared" si="0"/>
        <v>778052344</v>
      </c>
      <c r="K29" s="7"/>
      <c r="M29" s="10"/>
      <c r="N29" s="7"/>
      <c r="O29" s="7"/>
      <c r="P29" s="7"/>
      <c r="Q29" s="7"/>
      <c r="R29" s="7"/>
    </row>
    <row r="30" spans="1:30" x14ac:dyDescent="0.35">
      <c r="F30" s="21" t="s">
        <v>18</v>
      </c>
      <c r="G30" s="54">
        <v>260332</v>
      </c>
      <c r="H30" s="54">
        <v>89083634</v>
      </c>
      <c r="I30" s="59">
        <f t="shared" si="0"/>
        <v>1304605032</v>
      </c>
      <c r="M30" s="10"/>
      <c r="N30" s="7"/>
      <c r="O30" s="7"/>
      <c r="P30" s="7"/>
      <c r="Q30" s="7"/>
      <c r="R30" s="8"/>
      <c r="S30" s="8"/>
      <c r="T30" s="8"/>
      <c r="U30" s="8"/>
    </row>
    <row r="31" spans="1:30" x14ac:dyDescent="0.35">
      <c r="F31" s="21" t="s">
        <v>19</v>
      </c>
      <c r="G31" s="54">
        <v>0</v>
      </c>
      <c r="H31" s="54">
        <v>0</v>
      </c>
      <c r="I31" s="59">
        <f t="shared" si="0"/>
        <v>78189705</v>
      </c>
      <c r="M31" s="10"/>
      <c r="N31" s="7"/>
      <c r="O31" s="7"/>
      <c r="P31" s="7"/>
      <c r="Q31" s="7"/>
      <c r="R31" s="8"/>
      <c r="S31" s="8"/>
      <c r="T31" s="8"/>
      <c r="U31" s="8"/>
    </row>
    <row r="32" spans="1:30" x14ac:dyDescent="0.35">
      <c r="F32" s="22" t="s">
        <v>3</v>
      </c>
      <c r="G32" s="56">
        <v>194225073</v>
      </c>
      <c r="H32" s="56">
        <v>521913734</v>
      </c>
      <c r="I32" s="60">
        <f t="shared" si="0"/>
        <v>4024524381</v>
      </c>
      <c r="J32" s="35"/>
      <c r="M32" s="7"/>
      <c r="N32" s="7"/>
      <c r="O32" s="7"/>
      <c r="P32" s="7"/>
      <c r="Q32" s="7"/>
      <c r="R32" s="8"/>
      <c r="S32" s="8"/>
      <c r="T32" s="8"/>
      <c r="U32" s="8"/>
    </row>
    <row r="33" spans="6:21" x14ac:dyDescent="0.35">
      <c r="F33" s="34" t="s">
        <v>49</v>
      </c>
      <c r="R33" s="8"/>
      <c r="S33" s="8"/>
      <c r="T33" s="8"/>
      <c r="U33" s="8"/>
    </row>
    <row r="44" spans="6:21" ht="15" x14ac:dyDescent="0.35">
      <c r="J44" s="19"/>
      <c r="K44" s="19"/>
      <c r="L44" s="19"/>
      <c r="M44" s="19"/>
      <c r="N44" s="19"/>
      <c r="O44" s="19"/>
      <c r="P44" s="19"/>
      <c r="Q44" s="19"/>
      <c r="R44" s="19"/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showGridLines="0" zoomScaleNormal="100" workbookViewId="0">
      <selection activeCell="D27" sqref="D27"/>
    </sheetView>
  </sheetViews>
  <sheetFormatPr defaultRowHeight="14.5" x14ac:dyDescent="0.35"/>
  <cols>
    <col min="1" max="1" width="46.1796875" bestFit="1" customWidth="1"/>
    <col min="2" max="2" width="14.453125" bestFit="1" customWidth="1"/>
    <col min="3" max="3" width="40.54296875" customWidth="1"/>
  </cols>
  <sheetData>
    <row r="1" spans="1:18" s="1" customFormat="1" ht="42.4" customHeight="1" x14ac:dyDescent="0.35">
      <c r="A1" s="6" t="s">
        <v>60</v>
      </c>
    </row>
    <row r="2" spans="1:18" s="3" customFormat="1" ht="13.5" customHeight="1" x14ac:dyDescent="0.35">
      <c r="A2" s="13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s="17" customFormat="1" x14ac:dyDescent="0.35">
      <c r="A3" s="26" t="s">
        <v>26</v>
      </c>
      <c r="B3" s="26" t="s">
        <v>27</v>
      </c>
      <c r="C3" s="26" t="s">
        <v>28</v>
      </c>
      <c r="D3"/>
      <c r="E3"/>
      <c r="F3"/>
      <c r="G3"/>
      <c r="H3"/>
      <c r="I3"/>
      <c r="J3"/>
      <c r="K3"/>
      <c r="L3"/>
      <c r="M3"/>
      <c r="N3"/>
      <c r="O3" s="15"/>
      <c r="P3" s="15"/>
      <c r="Q3" s="15"/>
      <c r="R3" s="15"/>
    </row>
    <row r="4" spans="1:18" x14ac:dyDescent="0.35">
      <c r="A4" s="84" t="s">
        <v>31</v>
      </c>
      <c r="B4" s="61" t="s">
        <v>53</v>
      </c>
      <c r="C4" s="81" t="s">
        <v>29</v>
      </c>
      <c r="O4" s="3"/>
      <c r="P4" s="3"/>
    </row>
    <row r="5" spans="1:18" x14ac:dyDescent="0.35">
      <c r="A5" s="85"/>
      <c r="B5" s="48"/>
      <c r="C5" s="82"/>
      <c r="O5" s="3"/>
      <c r="P5" s="3"/>
    </row>
    <row r="6" spans="1:18" x14ac:dyDescent="0.35">
      <c r="A6" s="85"/>
      <c r="B6" s="48"/>
      <c r="C6" s="82"/>
      <c r="O6" s="3"/>
      <c r="P6" s="3"/>
    </row>
    <row r="7" spans="1:18" x14ac:dyDescent="0.35">
      <c r="A7" s="85"/>
      <c r="B7" s="48"/>
      <c r="C7" s="82"/>
      <c r="O7" s="3"/>
      <c r="P7" s="3"/>
    </row>
    <row r="8" spans="1:18" x14ac:dyDescent="0.35">
      <c r="A8" s="85"/>
      <c r="B8" s="48"/>
      <c r="C8" s="82"/>
      <c r="O8" s="3"/>
      <c r="P8" s="3"/>
    </row>
    <row r="9" spans="1:18" x14ac:dyDescent="0.35">
      <c r="A9" s="86"/>
      <c r="B9" s="62"/>
      <c r="C9" s="83"/>
      <c r="O9" s="3"/>
      <c r="P9" s="3"/>
    </row>
    <row r="10" spans="1:18" x14ac:dyDescent="0.35">
      <c r="A10" s="63" t="s">
        <v>52</v>
      </c>
      <c r="B10" s="64">
        <v>5225511</v>
      </c>
      <c r="C10" s="65" t="s">
        <v>51</v>
      </c>
      <c r="O10" s="3"/>
      <c r="P10" s="3"/>
    </row>
    <row r="11" spans="1:18" x14ac:dyDescent="0.35">
      <c r="O11" s="3"/>
      <c r="P11" s="3"/>
    </row>
    <row r="12" spans="1:18" x14ac:dyDescent="0.35">
      <c r="O12" s="3"/>
      <c r="P12" s="3"/>
    </row>
    <row r="13" spans="1:18" x14ac:dyDescent="0.35">
      <c r="O13" s="3"/>
      <c r="P13" s="3"/>
    </row>
    <row r="14" spans="1:18" x14ac:dyDescent="0.35">
      <c r="O14" s="3"/>
      <c r="P14" s="3"/>
    </row>
    <row r="15" spans="1:18" x14ac:dyDescent="0.35">
      <c r="O15" s="3"/>
      <c r="P15" s="3"/>
    </row>
    <row r="16" spans="1:18" x14ac:dyDescent="0.35">
      <c r="O16" s="3"/>
      <c r="P16" s="3"/>
    </row>
    <row r="17" spans="1:18" x14ac:dyDescent="0.35">
      <c r="O17" s="3"/>
      <c r="P17" s="3"/>
    </row>
    <row r="18" spans="1:18" x14ac:dyDescent="0.35">
      <c r="O18" s="3"/>
      <c r="P18" s="3"/>
    </row>
    <row r="19" spans="1:18" x14ac:dyDescent="0.35">
      <c r="O19" s="3"/>
      <c r="P19" s="3"/>
      <c r="Q19" s="3"/>
      <c r="R19" s="3"/>
    </row>
    <row r="20" spans="1:18" x14ac:dyDescent="0.35">
      <c r="O20" s="3"/>
      <c r="P20" s="3"/>
      <c r="Q20" s="3"/>
      <c r="R20" s="3"/>
    </row>
    <row r="21" spans="1:18" x14ac:dyDescent="0.35">
      <c r="O21" s="3"/>
      <c r="P21" s="3"/>
      <c r="Q21" s="3"/>
      <c r="R21" s="3"/>
    </row>
    <row r="22" spans="1:18" x14ac:dyDescent="0.35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3"/>
      <c r="P22" s="3"/>
      <c r="Q22" s="3"/>
      <c r="R22" s="3"/>
    </row>
    <row r="23" spans="1:18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3"/>
      <c r="P23" s="3"/>
      <c r="Q23" s="3"/>
      <c r="R23" s="3"/>
    </row>
    <row r="24" spans="1:18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3"/>
      <c r="P24" s="3"/>
      <c r="Q24" s="3"/>
      <c r="R24" s="3"/>
    </row>
    <row r="25" spans="1:18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3"/>
      <c r="P25" s="3"/>
      <c r="Q25" s="3"/>
      <c r="R25" s="3"/>
    </row>
    <row r="26" spans="1:18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3"/>
      <c r="P26" s="3"/>
      <c r="Q26" s="3"/>
      <c r="R26" s="3"/>
    </row>
    <row r="27" spans="1:18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P27" s="3"/>
      <c r="Q27" s="3"/>
      <c r="R27" s="3"/>
    </row>
    <row r="28" spans="1:18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"/>
      <c r="P28" s="3"/>
      <c r="Q28" s="3"/>
      <c r="R28" s="3"/>
    </row>
    <row r="29" spans="1:18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"/>
      <c r="P29" s="3"/>
      <c r="Q29" s="3"/>
      <c r="R29" s="3"/>
    </row>
    <row r="30" spans="1:18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"/>
      <c r="P30" s="3"/>
      <c r="Q30" s="3"/>
      <c r="R30" s="3"/>
    </row>
    <row r="31" spans="1:18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"/>
      <c r="P31" s="3"/>
      <c r="Q31" s="3"/>
      <c r="R31" s="3"/>
    </row>
    <row r="32" spans="1:18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"/>
      <c r="P32" s="3"/>
      <c r="Q32" s="3"/>
      <c r="R32" s="3"/>
    </row>
    <row r="33" spans="1:18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3"/>
      <c r="P33" s="3"/>
      <c r="Q33" s="3"/>
      <c r="R33" s="3"/>
    </row>
    <row r="34" spans="1:18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"/>
      <c r="P34" s="3"/>
      <c r="Q34" s="3"/>
      <c r="R34" s="3"/>
    </row>
    <row r="35" spans="1:18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8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</sheetData>
  <mergeCells count="2">
    <mergeCell ref="C4:C9"/>
    <mergeCell ref="A4:A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EC09-A2A2-4324-B52D-FE15FC0FF64C}">
  <dimension ref="A1:BG12"/>
  <sheetViews>
    <sheetView workbookViewId="0">
      <selection activeCell="G18" sqref="G18"/>
    </sheetView>
  </sheetViews>
  <sheetFormatPr defaultRowHeight="14.5" x14ac:dyDescent="0.35"/>
  <cols>
    <col min="1" max="1" width="15.1796875" bestFit="1" customWidth="1"/>
    <col min="2" max="2" width="40.26953125" bestFit="1" customWidth="1"/>
    <col min="7" max="7" width="25.54296875" customWidth="1"/>
  </cols>
  <sheetData>
    <row r="1" spans="1:59" ht="23.5" x14ac:dyDescent="0.35">
      <c r="A1" s="6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3" spans="1:59" x14ac:dyDescent="0.35">
      <c r="A3" s="17" t="s">
        <v>57</v>
      </c>
      <c r="G3" s="17" t="s">
        <v>44</v>
      </c>
    </row>
    <row r="4" spans="1:59" x14ac:dyDescent="0.35">
      <c r="A4" s="26" t="s">
        <v>32</v>
      </c>
      <c r="B4" s="26" t="s">
        <v>33</v>
      </c>
      <c r="G4" s="66"/>
      <c r="H4" s="67" t="s">
        <v>38</v>
      </c>
      <c r="I4" s="67" t="s">
        <v>39</v>
      </c>
      <c r="J4" s="67" t="s">
        <v>40</v>
      </c>
      <c r="K4" s="67" t="s">
        <v>1</v>
      </c>
      <c r="L4" s="67" t="s">
        <v>2</v>
      </c>
      <c r="M4" s="68" t="s">
        <v>50</v>
      </c>
    </row>
    <row r="5" spans="1:59" ht="43.5" x14ac:dyDescent="0.35">
      <c r="A5" s="21" t="s">
        <v>34</v>
      </c>
      <c r="B5" s="27" t="s">
        <v>35</v>
      </c>
      <c r="G5" s="72" t="s">
        <v>45</v>
      </c>
      <c r="H5" s="73">
        <v>19389</v>
      </c>
      <c r="I5" s="73">
        <v>19284</v>
      </c>
      <c r="J5" s="73">
        <v>24705</v>
      </c>
      <c r="K5" s="73">
        <v>22997</v>
      </c>
      <c r="L5" s="73">
        <v>25352</v>
      </c>
      <c r="M5" s="74">
        <v>26292</v>
      </c>
    </row>
    <row r="6" spans="1:59" ht="43.5" x14ac:dyDescent="0.35">
      <c r="A6" s="21" t="s">
        <v>6</v>
      </c>
      <c r="B6" s="28">
        <v>912790040.25</v>
      </c>
      <c r="G6" s="69" t="s">
        <v>46</v>
      </c>
      <c r="H6" s="70">
        <v>2919</v>
      </c>
      <c r="I6" s="70">
        <v>2910</v>
      </c>
      <c r="J6" s="70">
        <v>3095</v>
      </c>
      <c r="K6" s="70">
        <v>3455</v>
      </c>
      <c r="L6" s="70">
        <v>3628</v>
      </c>
      <c r="M6" s="71">
        <v>4008</v>
      </c>
    </row>
    <row r="7" spans="1:59" x14ac:dyDescent="0.35">
      <c r="A7" s="21" t="s">
        <v>36</v>
      </c>
      <c r="B7" s="27" t="s">
        <v>37</v>
      </c>
    </row>
    <row r="8" spans="1:59" x14ac:dyDescent="0.35">
      <c r="A8" s="21" t="s">
        <v>8</v>
      </c>
      <c r="B8" s="28">
        <v>2988954251.5</v>
      </c>
      <c r="G8" s="34" t="s">
        <v>49</v>
      </c>
    </row>
    <row r="9" spans="1:59" x14ac:dyDescent="0.35">
      <c r="A9" s="21" t="s">
        <v>5</v>
      </c>
      <c r="B9" s="28">
        <v>1031523016.7</v>
      </c>
    </row>
    <row r="10" spans="1:59" x14ac:dyDescent="0.35">
      <c r="A10" s="22" t="s">
        <v>3</v>
      </c>
      <c r="B10" s="29">
        <v>10315230167</v>
      </c>
    </row>
    <row r="12" spans="1:59" x14ac:dyDescent="0.35">
      <c r="A12" s="34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E489-88BC-40E8-A176-EEBF9D5BFAC2}">
  <dimension ref="A1:BE8"/>
  <sheetViews>
    <sheetView workbookViewId="0">
      <selection activeCell="E20" sqref="E20:E21"/>
    </sheetView>
  </sheetViews>
  <sheetFormatPr defaultRowHeight="14.5" x14ac:dyDescent="0.35"/>
  <cols>
    <col min="1" max="1" width="50.54296875" customWidth="1"/>
    <col min="2" max="7" width="11.1796875" bestFit="1" customWidth="1"/>
  </cols>
  <sheetData>
    <row r="1" spans="1:57" ht="23.5" x14ac:dyDescent="0.35">
      <c r="A1" s="6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3" spans="1:57" x14ac:dyDescent="0.35">
      <c r="A3" s="17" t="s">
        <v>43</v>
      </c>
    </row>
    <row r="4" spans="1:57" x14ac:dyDescent="0.35">
      <c r="A4" s="77"/>
      <c r="B4" s="26" t="s">
        <v>38</v>
      </c>
      <c r="C4" s="26" t="s">
        <v>39</v>
      </c>
      <c r="D4" s="26" t="s">
        <v>40</v>
      </c>
      <c r="E4" s="26" t="s">
        <v>1</v>
      </c>
      <c r="F4" s="26" t="s">
        <v>2</v>
      </c>
      <c r="G4" s="63" t="s">
        <v>50</v>
      </c>
    </row>
    <row r="5" spans="1:57" x14ac:dyDescent="0.35">
      <c r="A5" s="24" t="s">
        <v>41</v>
      </c>
      <c r="B5" s="30">
        <v>61067727</v>
      </c>
      <c r="C5" s="30">
        <v>61999329</v>
      </c>
      <c r="D5" s="30">
        <v>60289380</v>
      </c>
      <c r="E5" s="75">
        <v>58212121</v>
      </c>
      <c r="F5" s="75">
        <v>84963024</v>
      </c>
      <c r="G5" s="75">
        <v>78395256</v>
      </c>
    </row>
    <row r="6" spans="1:57" ht="29" x14ac:dyDescent="0.35">
      <c r="A6" s="32" t="s">
        <v>42</v>
      </c>
      <c r="B6" s="31">
        <v>1.0999999999999999E-2</v>
      </c>
      <c r="C6" s="31">
        <v>0.01</v>
      </c>
      <c r="D6" s="31">
        <v>8.9999999999999993E-3</v>
      </c>
      <c r="E6" s="76">
        <v>1.03E-2</v>
      </c>
      <c r="F6" s="76">
        <v>1.0200000000000001E-2</v>
      </c>
      <c r="G6" s="76">
        <v>0.01</v>
      </c>
    </row>
    <row r="8" spans="1:57" x14ac:dyDescent="0.35">
      <c r="A8" s="34" t="s">
        <v>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E474-9AEF-48D0-A334-8D971A23CD76}">
  <dimension ref="A1:BE7"/>
  <sheetViews>
    <sheetView workbookViewId="0">
      <selection activeCell="I14" sqref="I14"/>
    </sheetView>
  </sheetViews>
  <sheetFormatPr defaultRowHeight="14.5" x14ac:dyDescent="0.35"/>
  <cols>
    <col min="1" max="1" width="25.54296875" customWidth="1"/>
  </cols>
  <sheetData>
    <row r="1" spans="1:57" ht="23.5" x14ac:dyDescent="0.35">
      <c r="A1" s="6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3" spans="1:57" x14ac:dyDescent="0.35">
      <c r="A3" s="17" t="s">
        <v>47</v>
      </c>
    </row>
    <row r="4" spans="1:57" x14ac:dyDescent="0.35">
      <c r="A4" s="78"/>
      <c r="B4" s="26" t="s">
        <v>1</v>
      </c>
      <c r="C4" s="26" t="s">
        <v>2</v>
      </c>
      <c r="D4" s="63" t="s">
        <v>50</v>
      </c>
    </row>
    <row r="5" spans="1:57" ht="43.5" x14ac:dyDescent="0.35">
      <c r="A5" s="32" t="s">
        <v>48</v>
      </c>
      <c r="B5" s="33">
        <v>1</v>
      </c>
      <c r="C5" s="33">
        <v>1</v>
      </c>
      <c r="D5" s="38">
        <v>1</v>
      </c>
    </row>
    <row r="7" spans="1:57" x14ac:dyDescent="0.35">
      <c r="A7" s="3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GPS 2018 - VFM priority</vt:lpstr>
      <vt:lpstr>Investment and GPS</vt:lpstr>
      <vt:lpstr>Investment in activities BCR &lt;1</vt:lpstr>
      <vt:lpstr>Projected Benefits </vt:lpstr>
      <vt:lpstr>Investment management</vt:lpstr>
      <vt:lpstr>Monitoring and reporting </vt:lpstr>
      <vt:lpstr>'Investment and GPS'!_Hlk70601670</vt:lpstr>
    </vt:vector>
  </TitlesOfParts>
  <Manager/>
  <Company>Ministry of Transport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Emilee Walby</dc:creator>
  <cp:keywords>123543479</cp:keywords>
  <dc:description/>
  <cp:lastModifiedBy>Vienna Yang</cp:lastModifiedBy>
  <cp:revision/>
  <dcterms:created xsi:type="dcterms:W3CDTF">2020-01-07T23:44:05Z</dcterms:created>
  <dcterms:modified xsi:type="dcterms:W3CDTF">2022-05-26T04:24:03Z</dcterms:modified>
  <cp:category/>
  <cp:contentStatus/>
</cp:coreProperties>
</file>