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2980" windowHeight="11115"/>
  </bookViews>
  <sheets>
    <sheet name="Travel" sheetId="7" r:id="rId1"/>
    <sheet name="Hospitality provided" sheetId="6" r:id="rId2"/>
    <sheet name="Gifts &amp; Hospitality received" sheetId="5" r:id="rId3"/>
    <sheet name="Other" sheetId="4" r:id="rId4"/>
  </sheets>
  <definedNames>
    <definedName name="_xlnm.Print_Area" localSheetId="0">Travel!$A$1:$F$225</definedName>
  </definedNames>
  <calcPr calcId="125725"/>
</workbook>
</file>

<file path=xl/calcChain.xml><?xml version="1.0" encoding="utf-8"?>
<calcChain xmlns="http://schemas.openxmlformats.org/spreadsheetml/2006/main">
  <c r="B36" i="6"/>
  <c r="B53" i="7"/>
  <c r="B28" i="6"/>
  <c r="B7" i="4"/>
  <c r="B20" l="1"/>
  <c r="B10"/>
  <c r="D23" i="5"/>
  <c r="B11" i="6"/>
  <c r="B221" i="7"/>
  <c r="B80"/>
  <c r="B56"/>
  <c r="B36"/>
  <c r="B21" i="4" l="1"/>
  <c r="B222" i="7"/>
  <c r="B37" i="6"/>
</calcChain>
</file>

<file path=xl/sharedStrings.xml><?xml version="1.0" encoding="utf-8"?>
<sst xmlns="http://schemas.openxmlformats.org/spreadsheetml/2006/main" count="773" uniqueCount="286">
  <si>
    <t>Description</t>
  </si>
  <si>
    <t>Board Forum</t>
  </si>
  <si>
    <t>Working lunch</t>
  </si>
  <si>
    <t>Lunch</t>
  </si>
  <si>
    <t>Ministry of Transport</t>
  </si>
  <si>
    <t>Martin Matthews</t>
  </si>
  <si>
    <t>International and domestic travel expenses</t>
  </si>
  <si>
    <t>International Travel</t>
  </si>
  <si>
    <t>Credit Card expenses</t>
  </si>
  <si>
    <t>Date</t>
  </si>
  <si>
    <t>Amount (NZ$)*</t>
  </si>
  <si>
    <t xml:space="preserve">Purpose (for example attending conference on...) </t>
  </si>
  <si>
    <t>Nature (such as hotel costs, airfares, and taxis)</t>
  </si>
  <si>
    <t>Location/s</t>
  </si>
  <si>
    <t>non-Credit Card expenses</t>
  </si>
  <si>
    <t>Domestic Travel</t>
  </si>
  <si>
    <t>Credit Card Expenses</t>
  </si>
  <si>
    <t>Total travel expenses 
for the six months</t>
  </si>
  <si>
    <t>* Provide GST-inclusive figures</t>
  </si>
  <si>
    <t xml:space="preserve">Hospitality provided </t>
  </si>
  <si>
    <t>Hospitality provided</t>
  </si>
  <si>
    <t xml:space="preserve">Purpose (eg, hosting delegation from ...) </t>
  </si>
  <si>
    <t>Nature</t>
  </si>
  <si>
    <t>Non-Credit Card expenses</t>
  </si>
  <si>
    <t>Total hospitality expenses 
for the six months</t>
  </si>
  <si>
    <t>Gifts and hospitality*</t>
  </si>
  <si>
    <t xml:space="preserve">Gifts  </t>
  </si>
  <si>
    <t xml:space="preserve">Offered by </t>
  </si>
  <si>
    <t>Estimated value (NZ$)</t>
  </si>
  <si>
    <t>Hospitality</t>
  </si>
  <si>
    <t>Offered by</t>
  </si>
  <si>
    <t xml:space="preserve">Estimated value (NZ$) </t>
  </si>
  <si>
    <t>* include items such as meals, tickets to events, gifts from overseas counterparts, travel or accommodation (including that accepted by immediate family members).</t>
  </si>
  <si>
    <t>Total hospitality and gifts received
for the six months</t>
  </si>
  <si>
    <t>Other</t>
  </si>
  <si>
    <t>Amount (NZ$)</t>
  </si>
  <si>
    <t xml:space="preserve">Purpose (eg, farewell for long-serving staff members) </t>
  </si>
  <si>
    <t>Location</t>
  </si>
  <si>
    <t>Total other expenses for the 6-monthly period</t>
  </si>
  <si>
    <t>Wellington</t>
  </si>
  <si>
    <t>Institute of Professional Engineer's New Zealand  (IPENZ) - Membership</t>
  </si>
  <si>
    <t>Chartered Institute of Logistics &amp; Transport (CILT) - Membership</t>
  </si>
  <si>
    <t>Registration for Intelligent Transport Systems (ITS) World Congress</t>
  </si>
  <si>
    <t>San Fransisco, USA</t>
  </si>
  <si>
    <t>Registration for INSEAD seminar</t>
  </si>
  <si>
    <t>Auckland</t>
  </si>
  <si>
    <t>Electric Vehicles meeting</t>
  </si>
  <si>
    <t>Chartered Institute of Logistics &amp; Transport (CILT)</t>
  </si>
  <si>
    <t>Lunch (MoT sponsored)</t>
  </si>
  <si>
    <t>Meeting with US officials</t>
  </si>
  <si>
    <t>Meeting with Air New Zealand officials</t>
  </si>
  <si>
    <t>Meeting with Vector officials</t>
  </si>
  <si>
    <t>02-04/10/2015</t>
  </si>
  <si>
    <t>France</t>
  </si>
  <si>
    <t>ATAP workshop</t>
  </si>
  <si>
    <t>Taxi from City to Airport</t>
  </si>
  <si>
    <t>RTF Forum (speaker)</t>
  </si>
  <si>
    <t>Parking</t>
  </si>
  <si>
    <t>Christchurch</t>
  </si>
  <si>
    <t>CILT awards</t>
  </si>
  <si>
    <t>Taxi from Airport to City</t>
  </si>
  <si>
    <t>Rental car</t>
  </si>
  <si>
    <t>Taxi - Auckland City to Airport</t>
  </si>
  <si>
    <t>Taxi - Auckland Airport to City</t>
  </si>
  <si>
    <t>Taxi - Auckland Langham to Ferry</t>
  </si>
  <si>
    <t>Taxi - Auckland City to Ponsonby</t>
  </si>
  <si>
    <t>Taxi - Auckland Ponsonby to City</t>
  </si>
  <si>
    <t>Taxi - Wellington City to Airport</t>
  </si>
  <si>
    <t>Taxi - Wellington Airport to City</t>
  </si>
  <si>
    <t>Taxi - Karori to Airport</t>
  </si>
  <si>
    <t xml:space="preserve">Taxi - Karori to Airport </t>
  </si>
  <si>
    <t>Taxi Auckland City to Airport</t>
  </si>
  <si>
    <t>Taxi Wellington City to Airport</t>
  </si>
  <si>
    <t>Taxi - Wellington Airport to Karori</t>
  </si>
  <si>
    <t>Airfares WLG/AKL/WLG</t>
  </si>
  <si>
    <t>Airfares WLG/CHC</t>
  </si>
  <si>
    <t>Airfares CHC/WLG</t>
  </si>
  <si>
    <t>Tauranga</t>
  </si>
  <si>
    <t>Melbourne</t>
  </si>
  <si>
    <t>Airfares WLG/TRG/WLG</t>
  </si>
  <si>
    <t>Airfares WLG/MEL</t>
  </si>
  <si>
    <t xml:space="preserve">Accomodation </t>
  </si>
  <si>
    <t>Taxi - Wellington Karori to Airport</t>
  </si>
  <si>
    <t>Accommodation</t>
  </si>
  <si>
    <t>Taxi - Wellington City to Karori</t>
  </si>
  <si>
    <t>San Fransisco</t>
  </si>
  <si>
    <t>Tokyo</t>
  </si>
  <si>
    <t>Nagoya</t>
  </si>
  <si>
    <t>Bordeaux</t>
  </si>
  <si>
    <t>Paris</t>
  </si>
  <si>
    <t xml:space="preserve">Airfares Bordeaux to London </t>
  </si>
  <si>
    <t>Taxi Bordeaux City to Airport</t>
  </si>
  <si>
    <t>Adelaide</t>
  </si>
  <si>
    <t>San Fransisco, Tokyo, Nagoya</t>
  </si>
  <si>
    <t>Paris / Bordeaux</t>
  </si>
  <si>
    <t xml:space="preserve">Airfares MEL/ADL </t>
  </si>
  <si>
    <t>Airfares WLG/AKL/SFO/AKL/WLG</t>
  </si>
  <si>
    <t xml:space="preserve">Airfares WLG/AKL/SIN/CDG LHR/AKL/WLG </t>
  </si>
  <si>
    <t>Train Paris to Bordeaux</t>
  </si>
  <si>
    <t>Airfares ADL/SYD</t>
  </si>
  <si>
    <t>Airfares SYD/WLG</t>
  </si>
  <si>
    <t>Meal (including Ministry official)</t>
  </si>
  <si>
    <t>Auckland Transport Alignment Project (ATAP) workshop</t>
  </si>
  <si>
    <t>Road Transport Forum (RTF) Forum (speaker)</t>
  </si>
  <si>
    <t>Chartered Institute of Logistics and Transport (CILT) awards</t>
  </si>
  <si>
    <t>ATAP workshop / ITS meeting</t>
  </si>
  <si>
    <t>Regional visit to Tauranga</t>
  </si>
  <si>
    <t>INSEAD / ITS World Congress (Paris / Bordeaux)</t>
  </si>
  <si>
    <t>NZ Airports group meeting</t>
  </si>
  <si>
    <t>Transport Infrastructure Senior Officials (TISOC) meeting (Adelaide)</t>
  </si>
  <si>
    <t>TISOC meeting Adelaide</t>
  </si>
  <si>
    <t>ITS trip with Auckland Transport Alignment Project (ATAP) delegation 13-17/09/15</t>
  </si>
  <si>
    <t>INSEAD / ITS World Congress 25/09-14/10/15</t>
  </si>
  <si>
    <t>TISOC meeting (Adelaide) &amp; Victoria Roads meeting (Melbourne) 05-07/11/15</t>
  </si>
  <si>
    <t>Transport Infrastructure Senior Officials (TISOC) meeting (Adelaide) &amp; Victoria Roads meeting (Melbourne) 05-07/11/15</t>
  </si>
  <si>
    <t>ITS trip with Minister Bridges 06-17/07/15</t>
  </si>
  <si>
    <t>Intelligent Transport Systems (ITS) trip with Minister Bridges 06-17/07/15</t>
  </si>
  <si>
    <t>ITS trip with ATAP delegation 13-17/09/15</t>
  </si>
  <si>
    <t xml:space="preserve">Regional visit to Chrisrchurch </t>
  </si>
  <si>
    <t>Chocolates</t>
  </si>
  <si>
    <t>HMI Technologies</t>
  </si>
  <si>
    <t>Donated to MoT Social Club</t>
  </si>
  <si>
    <t>NIL</t>
  </si>
  <si>
    <t>London</t>
  </si>
  <si>
    <t>Meal (inc 8 from ATAP delegation, 2 from MFAT &amp; 1 from Google)</t>
  </si>
  <si>
    <t>Meal (inc 8 from ATAP delegation &amp; 1 from MFAT)</t>
  </si>
  <si>
    <t>Dinner provided in lieu of fees and costs (14 people)</t>
  </si>
  <si>
    <t>Dinner (5 people)</t>
  </si>
  <si>
    <t>Dinner (7 people)</t>
  </si>
  <si>
    <t>Accommodation (14-16/07/15)</t>
  </si>
  <si>
    <t>Accommodation (13/07/15)</t>
  </si>
  <si>
    <t>Train Airport to City (London) (2 people)</t>
  </si>
  <si>
    <t>Accommodation (4-8/10/15)</t>
  </si>
  <si>
    <t>Accommodation (13-14/09/15)</t>
  </si>
  <si>
    <t>Catering &amp; refreshments (9 people)</t>
  </si>
  <si>
    <t>Catering &amp; refreshments (30 people)</t>
  </si>
  <si>
    <t>ITS Leadership group meeting</t>
  </si>
  <si>
    <t>Catering &amp; refreshments (6 people)</t>
  </si>
  <si>
    <t>Working lunch (5 people)</t>
  </si>
  <si>
    <t>Working lunch (3 people)</t>
  </si>
  <si>
    <t>Working lunch (12 people)</t>
  </si>
  <si>
    <t xml:space="preserve">Airfares WLG/AKL/SFO/NRT/AKL/WLG </t>
  </si>
  <si>
    <t>Assorted meals, coffee, water</t>
  </si>
  <si>
    <t>Intelligent Transport Systems (ITS) Leadership group meeting</t>
  </si>
  <si>
    <t xml:space="preserve">Taxi </t>
  </si>
  <si>
    <t xml:space="preserve">Taxi Railway Station to City </t>
  </si>
  <si>
    <t>Meal (3 people)</t>
  </si>
  <si>
    <t>Accommodation (06-10/07/15)</t>
  </si>
  <si>
    <t>National Transport Commission visit</t>
  </si>
  <si>
    <t>Taxi Paris to INSEAD programme (no Public Transport option)</t>
  </si>
  <si>
    <t>Taxi INSEAD programme to Paris (no Public Transport option)</t>
  </si>
  <si>
    <t>Chief Executives Environmental Forum Dinner</t>
  </si>
  <si>
    <t>Breakfast meeting (17 people)</t>
  </si>
  <si>
    <t xml:space="preserve">Tauranga Transport Presentation </t>
  </si>
  <si>
    <t>Lunch (8 people)</t>
  </si>
  <si>
    <t>Transport Sector Board Chairs</t>
  </si>
  <si>
    <t xml:space="preserve">Taxi - Wellington Airport to Karori </t>
  </si>
  <si>
    <t>Auckland Council / SSC discussion on Auckland.</t>
  </si>
  <si>
    <t xml:space="preserve">Taxi - Wellington City to Airport </t>
  </si>
  <si>
    <t>Auckland Council / SSC discussion on Auckland</t>
  </si>
  <si>
    <t>Airfare WLG AKL WLG</t>
  </si>
  <si>
    <t>Auckland Council / State Services Commission (SSC)  discussion on Auckland</t>
  </si>
  <si>
    <t xml:space="preserve">Taxi - Wellington Airport to City </t>
  </si>
  <si>
    <t xml:space="preserve">Taxi - Adelaide city to Airport </t>
  </si>
  <si>
    <t>Taxi - Adelaide Airport to City</t>
  </si>
  <si>
    <t>Taxi - Melbourne Airport to City</t>
  </si>
  <si>
    <t>Taxi - Melbourne city to Airport</t>
  </si>
  <si>
    <t xml:space="preserve">Minivan costs (8 people) San Francisco 13 - 15 Sep 15 </t>
  </si>
  <si>
    <t xml:space="preserve">Parking at Wellington Airport </t>
  </si>
  <si>
    <t xml:space="preserve">Taxi - Auckland Airport to City </t>
  </si>
  <si>
    <t>Auckland Policy Office stakeholder event 8 Dec 15</t>
  </si>
  <si>
    <t>Parking at Wellington Airport</t>
  </si>
  <si>
    <t>Presentation to Road Controlling Authority (RCA) at Wellington Airport.</t>
  </si>
  <si>
    <t xml:space="preserve">Parking Rental Car </t>
  </si>
  <si>
    <t>Transport Infrastructure Senior Officials (TISOC) 5-7 Nov 15</t>
  </si>
  <si>
    <t>TISOC 5-7 Nov 15</t>
  </si>
  <si>
    <t>Chartered Institute of Logistics &amp; Transport (CILT) - CILT Awards Dinner</t>
  </si>
  <si>
    <t>NZ Institute of Management Membership</t>
  </si>
  <si>
    <t xml:space="preserve">City Rail Link (CRL) meeting </t>
  </si>
  <si>
    <t>Working lunch (6 people)</t>
  </si>
  <si>
    <t>CRL meeting</t>
  </si>
  <si>
    <t>Transport Sector Leadership Group (TSLG) meeting</t>
  </si>
  <si>
    <t>Working breakfast (12 people)</t>
  </si>
  <si>
    <t>Ministry Leadership Team (MLT) Business Planning day</t>
  </si>
  <si>
    <t>Morning Tea (12 people)</t>
  </si>
  <si>
    <t xml:space="preserve">Meeting with former Deputy Chief Executive </t>
  </si>
  <si>
    <t>Catering (3 people)</t>
  </si>
  <si>
    <t>Morning tea for Ministry managers meeting (20 people)</t>
  </si>
  <si>
    <t>Catering (20 people)</t>
  </si>
  <si>
    <t>Transport Infrastructure Senior Officials (TISOC) 6-8 Apr 16</t>
  </si>
  <si>
    <t>Darwin</t>
  </si>
  <si>
    <t>TISOC 6-8 Apr 16</t>
  </si>
  <si>
    <t xml:space="preserve">Taxi-  Airport to Hotel </t>
  </si>
  <si>
    <t xml:space="preserve">Meal </t>
  </si>
  <si>
    <t xml:space="preserve">Taxi - Brisbane Airport to Hotel </t>
  </si>
  <si>
    <t>Brisbane</t>
  </si>
  <si>
    <t xml:space="preserve">Taxi - Hotel to Brisbane Airport </t>
  </si>
  <si>
    <t xml:space="preserve">Airfare - WLG BNE DRW BNE WLG </t>
  </si>
  <si>
    <t>Brisbane &amp; Darwin</t>
  </si>
  <si>
    <t>Accomodation &amp; meal</t>
  </si>
  <si>
    <t>Attendance at International Transport Forum (ITF) in Leipzig with Minister Foss.</t>
  </si>
  <si>
    <t>Airfares SYD SIN FRA LEJ FRA SIN SIN AKL (WGN to SYD paid personally)</t>
  </si>
  <si>
    <t>Leipzig, Germany</t>
  </si>
  <si>
    <t>Intelligent Transport Systems (ITS) meeting</t>
  </si>
  <si>
    <t>ITS meeting - parking</t>
  </si>
  <si>
    <t>Auckland Transport Alignment Project (ATAP) launch of Foundation report</t>
  </si>
  <si>
    <t>Taxi - Auckland city</t>
  </si>
  <si>
    <t>Institution of Professional Engineers New Zealand (IPENZ) conference 7 to 8 Mar 16</t>
  </si>
  <si>
    <t>Accomodation for IPENZ conference</t>
  </si>
  <si>
    <t>IPENZ conference 7 to 8 Mar 16</t>
  </si>
  <si>
    <t>Taxi Auckland - IPENZ conference</t>
  </si>
  <si>
    <t>Dinner Auckland IPENZ conference</t>
  </si>
  <si>
    <t>ATAP meeting</t>
  </si>
  <si>
    <t xml:space="preserve">Taxi from Auckland Airport to City </t>
  </si>
  <si>
    <t>City Rail Link meeting</t>
  </si>
  <si>
    <t>Breakfast (2 people)</t>
  </si>
  <si>
    <t>Dunedin and Invercargill Regional visit</t>
  </si>
  <si>
    <t>Dunedin &amp; Invercargill</t>
  </si>
  <si>
    <t>ITS meeting</t>
  </si>
  <si>
    <t xml:space="preserve">Airfare WLG AKL WLG </t>
  </si>
  <si>
    <t xml:space="preserve">Taxi - Auckland City to Airport </t>
  </si>
  <si>
    <t xml:space="preserve">Taxi - Wellington City to Karori </t>
  </si>
  <si>
    <t>ATAP Foundation report launch</t>
  </si>
  <si>
    <t xml:space="preserve">Airfare AKL NPE </t>
  </si>
  <si>
    <t>Auckland &amp; Napier</t>
  </si>
  <si>
    <t xml:space="preserve">Airfare WLG AKL </t>
  </si>
  <si>
    <t>Hamilton Regional visit</t>
  </si>
  <si>
    <t xml:space="preserve">Accommodation </t>
  </si>
  <si>
    <t>Hamilton</t>
  </si>
  <si>
    <t xml:space="preserve">Airfare WLG HLZ WLG </t>
  </si>
  <si>
    <t xml:space="preserve">Rental car </t>
  </si>
  <si>
    <t>Hawkes Bay regional visit 9 to 10 Mar 16</t>
  </si>
  <si>
    <t xml:space="preserve">Airfare WLG NPE WLG </t>
  </si>
  <si>
    <t>Napier</t>
  </si>
  <si>
    <t>Presentation to South Island Chartered Institute of Logistics &amp; Transport (CILT) members</t>
  </si>
  <si>
    <t xml:space="preserve">Airfare WLG CHC </t>
  </si>
  <si>
    <t>Presentation to South Island CILT members</t>
  </si>
  <si>
    <t xml:space="preserve">Airfare CHC WLG </t>
  </si>
  <si>
    <t>Taxi - Christchurch Airport to City</t>
  </si>
  <si>
    <t>Airfare for CILT in Christchurch and ATAP in Auckland</t>
  </si>
  <si>
    <t>Airfare - WLG CHC AKL WLG 15 -17 Mar</t>
  </si>
  <si>
    <t>Christchurch &amp; Auckland</t>
  </si>
  <si>
    <t xml:space="preserve">NZ Automobile Association Inc (NZAA) Annual Conference </t>
  </si>
  <si>
    <t xml:space="preserve"> Accommodation (2 people)</t>
  </si>
  <si>
    <t>Masterton</t>
  </si>
  <si>
    <t xml:space="preserve">NZAA Annual Conference </t>
  </si>
  <si>
    <t xml:space="preserve">Taxi - Wellington City to return rental car </t>
  </si>
  <si>
    <t>SSC trip 22 &amp; 23 Mar 16</t>
  </si>
  <si>
    <t>Wairarapa</t>
  </si>
  <si>
    <t xml:space="preserve">Taxi - Wellington City to pick up rental car </t>
  </si>
  <si>
    <t>Presentation to Christchurch Airport Board</t>
  </si>
  <si>
    <t>Airfare WLG CHC WLG 30 Mar 16</t>
  </si>
  <si>
    <t>TISOC  Brisbane &amp; Darwin 6 to 8 Apr 16</t>
  </si>
  <si>
    <t>Taxi - Karori to Wellington Airport</t>
  </si>
  <si>
    <t>Regional visit to Dunedin and Invercargill 14 to 15 Apr 16</t>
  </si>
  <si>
    <t xml:space="preserve">Airfare WLG DUD IVC CHC WLG </t>
  </si>
  <si>
    <t>Regional visit to Dunedin and Invercargill</t>
  </si>
  <si>
    <t xml:space="preserve">Taxi - Karori to Wellington Airport </t>
  </si>
  <si>
    <t xml:space="preserve">WLG AKL WLG </t>
  </si>
  <si>
    <t>ATAP meeting - flight change fee</t>
  </si>
  <si>
    <t>Stakeholder visits to Auckland Airport, NZAA and Air New Zealand</t>
  </si>
  <si>
    <t>Electronic Vehicle (EV) launch</t>
  </si>
  <si>
    <t>EV launch</t>
  </si>
  <si>
    <t xml:space="preserve">Taxi - Auckland Airport to Parnell </t>
  </si>
  <si>
    <t xml:space="preserve">Taxi - Auckland city to Airport </t>
  </si>
  <si>
    <t>Taxi - to Airport for flight to ITF in Lipzig, Germany</t>
  </si>
  <si>
    <t xml:space="preserve">Taxi - Karori to Airport 14 May 16 </t>
  </si>
  <si>
    <t>Domestic flight return from ITF in Lipzig, Germany</t>
  </si>
  <si>
    <t xml:space="preserve">Airfare AKL WLG </t>
  </si>
  <si>
    <t>Auckland to Wellington</t>
  </si>
  <si>
    <t>Taxi - return from ITF in Lipzig, Germany</t>
  </si>
  <si>
    <t>Taxi - Wellington Airport to Karori 22 May 16</t>
  </si>
  <si>
    <t xml:space="preserve">Taxi - Hotel to Auckland Airport </t>
  </si>
  <si>
    <t>Presentation to South Island Regional Transport Committee (RTC) chairs</t>
  </si>
  <si>
    <t xml:space="preserve">Airfare WLG CHC WLG </t>
  </si>
  <si>
    <t>Presentation to South Island RTC chairs</t>
  </si>
  <si>
    <t>Taxi - Karori to Wellington Airport 30 May 16</t>
  </si>
  <si>
    <t>Taxi -Wellington Airport to City 30 May 16</t>
  </si>
  <si>
    <t>Maritime Security Oversight Committe (MSOC) meeting</t>
  </si>
  <si>
    <t>Catering</t>
  </si>
  <si>
    <t>Attendance at ITF in Leipzig with Minister Foss.</t>
  </si>
  <si>
    <t>Coffee (5 people)</t>
  </si>
  <si>
    <t>Accommodation (17-19/05/16)</t>
  </si>
  <si>
    <t>Intelligent Transport Systems (ITS) Board meeting</t>
  </si>
  <si>
    <t>Electric Vehicles presentation at Forsythe Barr</t>
  </si>
  <si>
    <t>1st July 2015 to 30th June 2016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</si>
</sst>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7" formatCode="&quot;$&quot;#,##0.00;\-&quot;$&quot;#,##0.00"/>
    <numFmt numFmtId="44" formatCode="_-&quot;$&quot;* #,##0.00_-;\-&quot;$&quot;* #,##0.00_-;_-&quot;$&quot;* &quot;-&quot;??_-;_-@_-"/>
    <numFmt numFmtId="164" formatCode="##,##0.00"/>
    <numFmt numFmtId="165" formatCode="&quot;$&quot;#,##0.00"/>
    <numFmt numFmtId="166" formatCode="#,##0.00_ ;[Red]\-#,##0.00\ "/>
  </numFmts>
  <fonts count="18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i/>
      <sz val="12"/>
      <color indexed="8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Fill="1" applyBorder="1" applyAlignment="1"/>
    <xf numFmtId="0" fontId="1" fillId="0" borderId="1" xfId="0" applyFont="1" applyBorder="1" applyAlignment="1">
      <alignment vertical="center" wrapText="1" readingOrder="1"/>
    </xf>
    <xf numFmtId="0" fontId="1" fillId="0" borderId="2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 readingOrder="1"/>
    </xf>
    <xf numFmtId="0" fontId="1" fillId="0" borderId="5" xfId="0" applyFont="1" applyBorder="1" applyAlignment="1">
      <alignment vertical="center" wrapText="1" readingOrder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6" xfId="0" applyFont="1" applyFill="1" applyBorder="1" applyAlignment="1">
      <alignment vertical="center" wrapText="1" readingOrder="1"/>
    </xf>
    <xf numFmtId="0" fontId="1" fillId="0" borderId="1" xfId="0" applyFont="1" applyFill="1" applyBorder="1" applyAlignment="1">
      <alignment vertical="center" wrapText="1" readingOrder="1"/>
    </xf>
    <xf numFmtId="0" fontId="1" fillId="0" borderId="3" xfId="0" applyFont="1" applyFill="1" applyBorder="1" applyAlignment="1">
      <alignment vertical="center" wrapText="1" readingOrder="1"/>
    </xf>
    <xf numFmtId="0" fontId="1" fillId="2" borderId="9" xfId="0" applyFont="1" applyFill="1" applyBorder="1" applyAlignment="1">
      <alignment vertical="center" wrapText="1" readingOrder="1"/>
    </xf>
    <xf numFmtId="0" fontId="1" fillId="2" borderId="0" xfId="0" applyFont="1" applyFill="1" applyBorder="1" applyAlignment="1">
      <alignment vertical="center" wrapText="1" readingOrder="1"/>
    </xf>
    <xf numFmtId="0" fontId="4" fillId="2" borderId="0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15" fontId="5" fillId="0" borderId="9" xfId="0" applyNumberFormat="1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3" fillId="0" borderId="0" xfId="0" applyFont="1" applyBorder="1" applyAlignment="1">
      <alignment wrapText="1"/>
    </xf>
    <xf numFmtId="15" fontId="5" fillId="0" borderId="9" xfId="0" applyNumberFormat="1" applyFont="1" applyFill="1" applyBorder="1" applyAlignment="1">
      <alignment horizontal="left" vertical="top" wrapText="1"/>
    </xf>
    <xf numFmtId="15" fontId="5" fillId="0" borderId="12" xfId="0" applyNumberFormat="1" applyFont="1" applyFill="1" applyBorder="1" applyAlignment="1">
      <alignment horizontal="left" vertical="top" wrapText="1"/>
    </xf>
    <xf numFmtId="4" fontId="5" fillId="0" borderId="7" xfId="0" applyNumberFormat="1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1" fillId="2" borderId="12" xfId="0" applyFont="1" applyFill="1" applyBorder="1" applyAlignment="1">
      <alignment vertical="center" wrapText="1" readingOrder="1"/>
    </xf>
    <xf numFmtId="0" fontId="4" fillId="2" borderId="13" xfId="0" applyFont="1" applyFill="1" applyBorder="1" applyAlignment="1">
      <alignment wrapText="1"/>
    </xf>
    <xf numFmtId="0" fontId="6" fillId="0" borderId="3" xfId="0" applyFont="1" applyBorder="1" applyAlignment="1">
      <alignment horizontal="left" vertical="top" wrapText="1"/>
    </xf>
    <xf numFmtId="15" fontId="7" fillId="0" borderId="9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15" fontId="5" fillId="0" borderId="9" xfId="0" applyNumberFormat="1" applyFont="1" applyBorder="1" applyAlignment="1">
      <alignment horizontal="left" vertical="top" wrapText="1"/>
    </xf>
    <xf numFmtId="0" fontId="1" fillId="3" borderId="3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2" fontId="5" fillId="0" borderId="0" xfId="0" applyNumberFormat="1" applyFont="1" applyFill="1" applyBorder="1" applyAlignment="1">
      <alignment wrapText="1"/>
    </xf>
    <xf numFmtId="2" fontId="5" fillId="0" borderId="2" xfId="0" applyNumberFormat="1" applyFont="1" applyFill="1" applyBorder="1" applyAlignment="1">
      <alignment wrapText="1"/>
    </xf>
    <xf numFmtId="0" fontId="8" fillId="3" borderId="7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15" fontId="5" fillId="0" borderId="9" xfId="0" applyNumberFormat="1" applyFont="1" applyBorder="1" applyAlignment="1">
      <alignment horizontal="left" wrapText="1"/>
    </xf>
    <xf numFmtId="15" fontId="3" fillId="0" borderId="9" xfId="0" applyNumberFormat="1" applyFont="1" applyBorder="1" applyAlignment="1">
      <alignment horizontal="left" wrapText="1"/>
    </xf>
    <xf numFmtId="4" fontId="3" fillId="0" borderId="2" xfId="0" applyNumberFormat="1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1" fillId="4" borderId="3" xfId="0" applyFont="1" applyFill="1" applyBorder="1" applyAlignment="1">
      <alignment wrapText="1"/>
    </xf>
    <xf numFmtId="7" fontId="1" fillId="5" borderId="7" xfId="0" applyNumberFormat="1" applyFont="1" applyFill="1" applyBorder="1" applyAlignment="1"/>
    <xf numFmtId="0" fontId="3" fillId="4" borderId="7" xfId="0" applyFont="1" applyFill="1" applyBorder="1" applyAlignment="1"/>
    <xf numFmtId="0" fontId="3" fillId="4" borderId="7" xfId="0" applyFont="1" applyFill="1" applyBorder="1" applyAlignment="1">
      <alignment wrapText="1"/>
    </xf>
    <xf numFmtId="0" fontId="3" fillId="4" borderId="8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vertical="top" wrapText="1"/>
    </xf>
    <xf numFmtId="2" fontId="3" fillId="0" borderId="0" xfId="0" applyNumberFormat="1" applyFont="1" applyBorder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vertical="center" wrapText="1" readingOrder="1"/>
    </xf>
    <xf numFmtId="0" fontId="5" fillId="0" borderId="4" xfId="0" applyFont="1" applyBorder="1" applyAlignment="1">
      <alignment vertical="center" wrapText="1" readingOrder="1"/>
    </xf>
    <xf numFmtId="0" fontId="5" fillId="0" borderId="5" xfId="0" applyFont="1" applyBorder="1" applyAlignment="1">
      <alignment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0" fillId="0" borderId="9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9" fillId="0" borderId="1" xfId="0" applyFont="1" applyFill="1" applyBorder="1" applyAlignment="1">
      <alignment vertical="center" wrapText="1" readingOrder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9" fillId="2" borderId="2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0" fillId="0" borderId="9" xfId="0" applyFont="1" applyBorder="1"/>
    <xf numFmtId="0" fontId="0" fillId="0" borderId="0" xfId="0" applyFont="1" applyBorder="1"/>
    <xf numFmtId="2" fontId="5" fillId="0" borderId="4" xfId="0" applyNumberFormat="1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0" fillId="0" borderId="9" xfId="0" applyFont="1" applyFill="1" applyBorder="1"/>
    <xf numFmtId="0" fontId="0" fillId="0" borderId="0" xfId="0" applyFont="1" applyFill="1" applyBorder="1"/>
    <xf numFmtId="0" fontId="9" fillId="3" borderId="3" xfId="0" applyFont="1" applyFill="1" applyBorder="1" applyAlignment="1">
      <alignment vertical="center" wrapText="1" readingOrder="1"/>
    </xf>
    <xf numFmtId="0" fontId="9" fillId="3" borderId="3" xfId="0" applyFont="1" applyFill="1" applyBorder="1" applyAlignment="1">
      <alignment wrapText="1"/>
    </xf>
    <xf numFmtId="0" fontId="9" fillId="3" borderId="7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9" fillId="0" borderId="13" xfId="0" applyFont="1" applyBorder="1" applyAlignment="1">
      <alignment wrapText="1"/>
    </xf>
    <xf numFmtId="0" fontId="7" fillId="0" borderId="1" xfId="0" applyFont="1" applyBorder="1" applyAlignment="1">
      <alignment wrapText="1"/>
    </xf>
    <xf numFmtId="15" fontId="7" fillId="0" borderId="0" xfId="0" applyNumberFormat="1" applyFont="1" applyFill="1" applyBorder="1" applyAlignment="1">
      <alignment horizontal="left" wrapText="1"/>
    </xf>
    <xf numFmtId="0" fontId="3" fillId="0" borderId="0" xfId="0" applyFont="1"/>
    <xf numFmtId="4" fontId="5" fillId="0" borderId="1" xfId="0" applyNumberFormat="1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9" xfId="0" applyFont="1" applyBorder="1"/>
    <xf numFmtId="0" fontId="9" fillId="4" borderId="4" xfId="0" applyFont="1" applyFill="1" applyBorder="1" applyAlignment="1">
      <alignment horizontal="left" vertical="center" wrapText="1"/>
    </xf>
    <xf numFmtId="44" fontId="9" fillId="5" borderId="1" xfId="0" applyNumberFormat="1" applyFont="1" applyFill="1" applyBorder="1" applyAlignment="1"/>
    <xf numFmtId="0" fontId="5" fillId="4" borderId="3" xfId="0" applyFont="1" applyFill="1" applyBorder="1" applyAlignment="1"/>
    <xf numFmtId="0" fontId="5" fillId="4" borderId="7" xfId="0" applyFont="1" applyFill="1" applyBorder="1" applyAlignment="1">
      <alignment wrapText="1"/>
    </xf>
    <xf numFmtId="0" fontId="5" fillId="4" borderId="11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0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1" fillId="0" borderId="0" xfId="0" applyFont="1" applyBorder="1"/>
    <xf numFmtId="0" fontId="1" fillId="0" borderId="9" xfId="0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vertical="center" wrapText="1" readingOrder="1"/>
    </xf>
    <xf numFmtId="0" fontId="2" fillId="0" borderId="10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 wrapText="1" readingOrder="1"/>
    </xf>
    <xf numFmtId="0" fontId="1" fillId="2" borderId="2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6" fontId="2" fillId="0" borderId="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6" fontId="11" fillId="0" borderId="0" xfId="0" applyNumberFormat="1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" fillId="3" borderId="4" xfId="0" applyFont="1" applyFill="1" applyBorder="1" applyAlignment="1">
      <alignment vertical="center" wrapText="1" readingOrder="1"/>
    </xf>
    <xf numFmtId="0" fontId="1" fillId="3" borderId="2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11" fillId="0" borderId="0" xfId="0" applyFont="1" applyFill="1" applyBorder="1"/>
    <xf numFmtId="2" fontId="7" fillId="0" borderId="0" xfId="0" applyNumberFormat="1" applyFont="1" applyBorder="1" applyAlignment="1">
      <alignment wrapText="1"/>
    </xf>
    <xf numFmtId="0" fontId="5" fillId="0" borderId="10" xfId="0" applyFont="1" applyFill="1" applyBorder="1" applyAlignment="1">
      <alignment vertical="top" wrapText="1"/>
    </xf>
    <xf numFmtId="2" fontId="5" fillId="0" borderId="0" xfId="0" applyNumberFormat="1" applyFont="1" applyBorder="1" applyAlignment="1">
      <alignment wrapText="1"/>
    </xf>
    <xf numFmtId="0" fontId="5" fillId="0" borderId="10" xfId="0" applyFont="1" applyBorder="1" applyAlignment="1">
      <alignment vertical="top" wrapText="1"/>
    </xf>
    <xf numFmtId="4" fontId="5" fillId="0" borderId="0" xfId="0" applyNumberFormat="1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9" fillId="4" borderId="4" xfId="0" applyFont="1" applyFill="1" applyBorder="1" applyAlignment="1">
      <alignment vertical="center" wrapText="1" readingOrder="1"/>
    </xf>
    <xf numFmtId="0" fontId="0" fillId="4" borderId="2" xfId="0" applyFont="1" applyFill="1" applyBorder="1" applyAlignment="1"/>
    <xf numFmtId="165" fontId="1" fillId="5" borderId="7" xfId="0" applyNumberFormat="1" applyFont="1" applyFill="1" applyBorder="1" applyAlignment="1"/>
    <xf numFmtId="0" fontId="0" fillId="4" borderId="11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Border="1" applyAlignment="1">
      <alignment vertical="top" wrapText="1"/>
    </xf>
    <xf numFmtId="0" fontId="5" fillId="0" borderId="3" xfId="0" applyFont="1" applyBorder="1" applyAlignment="1">
      <alignment vertical="center" wrapText="1" readingOrder="1"/>
    </xf>
    <xf numFmtId="0" fontId="0" fillId="0" borderId="0" xfId="0" applyFont="1"/>
    <xf numFmtId="0" fontId="9" fillId="0" borderId="6" xfId="0" applyFont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15" fontId="7" fillId="0" borderId="9" xfId="0" applyNumberFormat="1" applyFont="1" applyFill="1" applyBorder="1" applyAlignment="1">
      <alignment horizontal="left" wrapText="1"/>
    </xf>
    <xf numFmtId="15" fontId="7" fillId="0" borderId="9" xfId="0" applyNumberFormat="1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vertical="center" wrapText="1" readingOrder="1"/>
    </xf>
    <xf numFmtId="0" fontId="5" fillId="5" borderId="0" xfId="0" applyFont="1" applyFill="1" applyBorder="1" applyAlignment="1"/>
    <xf numFmtId="0" fontId="5" fillId="5" borderId="15" xfId="0" applyFont="1" applyFill="1" applyBorder="1" applyAlignment="1">
      <alignment wrapText="1"/>
    </xf>
    <xf numFmtId="0" fontId="5" fillId="5" borderId="1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ill="1"/>
    <xf numFmtId="4" fontId="0" fillId="0" borderId="0" xfId="0" applyNumberFormat="1"/>
    <xf numFmtId="15" fontId="3" fillId="0" borderId="9" xfId="0" applyNumberFormat="1" applyFont="1" applyFill="1" applyBorder="1" applyAlignment="1">
      <alignment horizontal="left" wrapText="1"/>
    </xf>
    <xf numFmtId="166" fontId="5" fillId="0" borderId="0" xfId="0" applyNumberFormat="1" applyFont="1" applyFill="1" applyBorder="1" applyAlignment="1">
      <alignment wrapText="1"/>
    </xf>
    <xf numFmtId="166" fontId="5" fillId="0" borderId="13" xfId="0" applyNumberFormat="1" applyFont="1" applyFill="1" applyBorder="1" applyAlignment="1">
      <alignment wrapText="1"/>
    </xf>
    <xf numFmtId="166" fontId="1" fillId="2" borderId="9" xfId="0" applyNumberFormat="1" applyFont="1" applyFill="1" applyBorder="1" applyAlignment="1">
      <alignment vertical="center" wrapText="1" readingOrder="1"/>
    </xf>
    <xf numFmtId="166" fontId="9" fillId="0" borderId="7" xfId="0" applyNumberFormat="1" applyFont="1" applyFill="1" applyBorder="1" applyAlignment="1">
      <alignment wrapText="1"/>
    </xf>
    <xf numFmtId="166" fontId="3" fillId="0" borderId="0" xfId="0" applyNumberFormat="1" applyFont="1" applyFill="1" applyBorder="1" applyAlignment="1">
      <alignment wrapText="1"/>
    </xf>
    <xf numFmtId="166" fontId="5" fillId="0" borderId="0" xfId="0" applyNumberFormat="1" applyFont="1" applyFill="1" applyBorder="1" applyAlignment="1">
      <alignment vertical="top" wrapText="1"/>
    </xf>
    <xf numFmtId="166" fontId="5" fillId="0" borderId="2" xfId="0" applyNumberFormat="1" applyFont="1" applyFill="1" applyBorder="1" applyAlignment="1">
      <alignment vertical="top" wrapText="1"/>
    </xf>
    <xf numFmtId="166" fontId="9" fillId="5" borderId="0" xfId="0" applyNumberFormat="1" applyFont="1" applyFill="1" applyBorder="1" applyAlignment="1"/>
    <xf numFmtId="166" fontId="5" fillId="0" borderId="13" xfId="0" applyNumberFormat="1" applyFont="1" applyBorder="1" applyAlignment="1">
      <alignment wrapText="1"/>
    </xf>
    <xf numFmtId="164" fontId="0" fillId="0" borderId="0" xfId="0" applyNumberFormat="1"/>
    <xf numFmtId="15" fontId="3" fillId="0" borderId="1" xfId="0" applyNumberFormat="1" applyFont="1" applyFill="1" applyBorder="1" applyAlignment="1">
      <alignment horizontal="left" wrapText="1"/>
    </xf>
    <xf numFmtId="166" fontId="3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6" fontId="5" fillId="0" borderId="12" xfId="0" applyNumberFormat="1" applyFont="1" applyBorder="1" applyAlignment="1">
      <alignment wrapText="1"/>
    </xf>
    <xf numFmtId="15" fontId="3" fillId="0" borderId="9" xfId="0" quotePrefix="1" applyNumberFormat="1" applyFont="1" applyFill="1" applyBorder="1" applyAlignment="1">
      <alignment horizontal="left" wrapText="1"/>
    </xf>
    <xf numFmtId="0" fontId="5" fillId="0" borderId="15" xfId="0" applyFont="1" applyFill="1" applyBorder="1" applyAlignment="1">
      <alignment wrapText="1"/>
    </xf>
    <xf numFmtId="0" fontId="9" fillId="2" borderId="2" xfId="0" applyFont="1" applyFill="1" applyBorder="1" applyAlignment="1">
      <alignment vertical="center" readingOrder="1"/>
    </xf>
    <xf numFmtId="0" fontId="14" fillId="0" borderId="0" xfId="0" applyFont="1" applyFill="1" applyBorder="1" applyAlignment="1">
      <alignment wrapText="1"/>
    </xf>
    <xf numFmtId="15" fontId="5" fillId="0" borderId="0" xfId="0" applyNumberFormat="1" applyFont="1" applyFill="1" applyBorder="1" applyAlignment="1">
      <alignment horizontal="left"/>
    </xf>
    <xf numFmtId="6" fontId="14" fillId="0" borderId="0" xfId="0" applyNumberFormat="1" applyFont="1" applyFill="1" applyBorder="1" applyAlignment="1">
      <alignment wrapText="1"/>
    </xf>
    <xf numFmtId="0" fontId="14" fillId="0" borderId="10" xfId="0" applyFont="1" applyFill="1" applyBorder="1" applyAlignment="1">
      <alignment wrapText="1"/>
    </xf>
    <xf numFmtId="0" fontId="14" fillId="0" borderId="0" xfId="0" applyFont="1" applyFill="1" applyBorder="1"/>
    <xf numFmtId="0" fontId="5" fillId="0" borderId="1" xfId="0" applyFont="1" applyFill="1" applyBorder="1" applyAlignment="1">
      <alignment wrapText="1"/>
    </xf>
    <xf numFmtId="15" fontId="3" fillId="0" borderId="1" xfId="0" applyNumberFormat="1" applyFont="1" applyFill="1" applyBorder="1" applyAlignment="1">
      <alignment horizontal="left" vertical="top" wrapText="1"/>
    </xf>
    <xf numFmtId="166" fontId="3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" fontId="7" fillId="0" borderId="0" xfId="0" applyNumberFormat="1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2" fontId="5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4" fontId="5" fillId="0" borderId="13" xfId="0" applyNumberFormat="1" applyFont="1" applyFill="1" applyBorder="1" applyAlignment="1">
      <alignment wrapText="1"/>
    </xf>
    <xf numFmtId="0" fontId="1" fillId="2" borderId="13" xfId="0" applyFont="1" applyFill="1" applyBorder="1" applyAlignment="1">
      <alignment vertical="center" wrapText="1" readingOrder="1"/>
    </xf>
    <xf numFmtId="4" fontId="3" fillId="0" borderId="0" xfId="0" applyNumberFormat="1" applyFont="1" applyFill="1" applyBorder="1" applyAlignment="1">
      <alignment wrapText="1"/>
    </xf>
    <xf numFmtId="4" fontId="5" fillId="0" borderId="9" xfId="0" applyNumberFormat="1" applyFont="1" applyFill="1" applyBorder="1" applyAlignment="1">
      <alignment wrapText="1"/>
    </xf>
    <xf numFmtId="44" fontId="9" fillId="5" borderId="3" xfId="0" applyNumberFormat="1" applyFont="1" applyFill="1" applyBorder="1" applyAlignment="1"/>
    <xf numFmtId="165" fontId="1" fillId="5" borderId="2" xfId="0" applyNumberFormat="1" applyFont="1" applyFill="1" applyBorder="1" applyAlignment="1"/>
    <xf numFmtId="0" fontId="9" fillId="0" borderId="3" xfId="0" applyFont="1" applyBorder="1" applyAlignment="1">
      <alignment vertical="center" wrapText="1" readingOrder="1"/>
    </xf>
    <xf numFmtId="166" fontId="1" fillId="2" borderId="0" xfId="0" applyNumberFormat="1" applyFont="1" applyFill="1" applyBorder="1" applyAlignment="1">
      <alignment vertical="center" wrapText="1" readingOrder="1"/>
    </xf>
    <xf numFmtId="0" fontId="3" fillId="0" borderId="9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5" fillId="0" borderId="0" xfId="0" applyFont="1"/>
    <xf numFmtId="14" fontId="0" fillId="0" borderId="0" xfId="0" applyNumberFormat="1" applyFont="1"/>
    <xf numFmtId="0" fontId="16" fillId="0" borderId="0" xfId="0" applyFont="1"/>
    <xf numFmtId="0" fontId="16" fillId="0" borderId="0" xfId="0" applyFont="1" applyAlignment="1">
      <alignment vertical="top"/>
    </xf>
    <xf numFmtId="0" fontId="3" fillId="0" borderId="0" xfId="0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4" fontId="0" fillId="0" borderId="0" xfId="0" applyNumberFormat="1" applyBorder="1" applyAlignment="1"/>
    <xf numFmtId="0" fontId="17" fillId="0" borderId="0" xfId="0" applyFont="1" applyFill="1" applyBorder="1" applyAlignment="1"/>
    <xf numFmtId="0" fontId="7" fillId="0" borderId="0" xfId="0" applyFont="1" applyFill="1" applyBorder="1" applyAlignment="1">
      <alignment vertical="top"/>
    </xf>
    <xf numFmtId="0" fontId="0" fillId="0" borderId="0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Border="1" applyAlignment="1"/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/>
    <xf numFmtId="0" fontId="7" fillId="0" borderId="0" xfId="0" applyFont="1" applyBorder="1" applyAlignment="1">
      <alignment vertical="top"/>
    </xf>
    <xf numFmtId="0" fontId="8" fillId="0" borderId="0" xfId="0" applyFont="1" applyFill="1" applyBorder="1" applyAlignment="1"/>
    <xf numFmtId="0" fontId="17" fillId="0" borderId="0" xfId="0" applyFont="1" applyBorder="1" applyAlignment="1"/>
    <xf numFmtId="0" fontId="6" fillId="0" borderId="0" xfId="0" applyFont="1" applyFill="1" applyBorder="1" applyAlignment="1"/>
    <xf numFmtId="0" fontId="6" fillId="0" borderId="0" xfId="0" applyFont="1" applyBorder="1" applyAlignment="1"/>
    <xf numFmtId="0" fontId="5" fillId="0" borderId="0" xfId="0" applyFont="1" applyBorder="1" applyAlignment="1">
      <alignment vertical="top"/>
    </xf>
    <xf numFmtId="0" fontId="6" fillId="0" borderId="0" xfId="0" applyFont="1" applyFill="1" applyBorder="1" applyAlignment="1">
      <alignment wrapText="1"/>
    </xf>
    <xf numFmtId="0" fontId="16" fillId="0" borderId="0" xfId="0" applyFont="1" applyBorder="1" applyAlignment="1"/>
    <xf numFmtId="0" fontId="16" fillId="0" borderId="0" xfId="0" applyFont="1" applyFill="1"/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Fill="1" applyAlignment="1">
      <alignment vertical="top"/>
    </xf>
    <xf numFmtId="0" fontId="0" fillId="0" borderId="0" xfId="0" applyAlignment="1"/>
    <xf numFmtId="0" fontId="16" fillId="0" borderId="0" xfId="0" applyFont="1" applyAlignment="1"/>
    <xf numFmtId="0" fontId="16" fillId="0" borderId="0" xfId="0" applyFont="1" applyFill="1" applyBorder="1" applyAlignment="1"/>
    <xf numFmtId="0" fontId="16" fillId="0" borderId="0" xfId="0" applyFont="1" applyBorder="1" applyAlignment="1">
      <alignment vertical="top"/>
    </xf>
    <xf numFmtId="15" fontId="3" fillId="0" borderId="0" xfId="0" applyNumberFormat="1" applyFont="1" applyFill="1" applyBorder="1" applyAlignment="1">
      <alignment horizontal="left" wrapText="1"/>
    </xf>
    <xf numFmtId="166" fontId="3" fillId="0" borderId="9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Alignment="1"/>
    <xf numFmtId="0" fontId="3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9.9978637043366805E-2"/>
    <pageSetUpPr fitToPage="1"/>
  </sheetPr>
  <dimension ref="A1:O257"/>
  <sheetViews>
    <sheetView tabSelected="1" zoomScaleNormal="100" workbookViewId="0"/>
  </sheetViews>
  <sheetFormatPr defaultColWidth="9.140625" defaultRowHeight="15"/>
  <cols>
    <col min="1" max="1" width="24" style="74" customWidth="1"/>
    <col min="2" max="2" width="16.7109375" style="2" customWidth="1"/>
    <col min="3" max="3" width="2.7109375" style="2" customWidth="1"/>
    <col min="4" max="4" width="53.7109375" style="2" bestFit="1" customWidth="1"/>
    <col min="5" max="5" width="52.140625" style="2" bestFit="1" customWidth="1"/>
    <col min="6" max="6" width="28.85546875" style="2" bestFit="1" customWidth="1"/>
    <col min="7" max="16384" width="9.140625" style="2"/>
  </cols>
  <sheetData>
    <row r="1" spans="1:9" s="11" customFormat="1" ht="28.5" customHeight="1">
      <c r="A1" s="4" t="s">
        <v>4</v>
      </c>
      <c r="B1" s="5"/>
      <c r="C1" s="5"/>
      <c r="D1" s="6"/>
      <c r="E1" s="7"/>
      <c r="F1" s="8"/>
      <c r="G1" s="9"/>
      <c r="H1" s="10"/>
      <c r="I1" s="10"/>
    </row>
    <row r="2" spans="1:9" s="11" customFormat="1" ht="30" customHeight="1">
      <c r="A2" s="12" t="s">
        <v>5</v>
      </c>
      <c r="B2" s="13"/>
      <c r="C2" s="14"/>
      <c r="D2" s="14" t="s">
        <v>285</v>
      </c>
      <c r="E2" s="14"/>
      <c r="F2" s="13"/>
      <c r="G2" s="9"/>
      <c r="H2" s="10"/>
      <c r="I2" s="10"/>
    </row>
    <row r="3" spans="1:9" s="11" customFormat="1" ht="35.25" customHeight="1">
      <c r="A3" s="267" t="s">
        <v>6</v>
      </c>
      <c r="B3" s="268"/>
      <c r="C3" s="268"/>
      <c r="D3" s="268"/>
      <c r="E3" s="268"/>
      <c r="F3" s="269"/>
      <c r="G3" s="9"/>
      <c r="H3" s="10"/>
      <c r="I3" s="10"/>
    </row>
    <row r="4" spans="1:9" s="19" customFormat="1" ht="31.5">
      <c r="A4" s="15" t="s">
        <v>7</v>
      </c>
      <c r="B4" s="16" t="s">
        <v>8</v>
      </c>
      <c r="C4" s="16"/>
      <c r="D4" s="17"/>
      <c r="E4" s="17"/>
      <c r="F4" s="18"/>
    </row>
    <row r="5" spans="1:9" s="11" customFormat="1" ht="31.5">
      <c r="A5" s="20" t="s">
        <v>9</v>
      </c>
      <c r="B5" s="21" t="s">
        <v>10</v>
      </c>
      <c r="C5" s="21"/>
      <c r="D5" s="21" t="s">
        <v>11</v>
      </c>
      <c r="E5" s="21" t="s">
        <v>12</v>
      </c>
      <c r="F5" s="22" t="s">
        <v>13</v>
      </c>
      <c r="G5" s="9"/>
      <c r="H5" s="10"/>
      <c r="I5" s="10"/>
    </row>
    <row r="6" spans="1:9" s="25" customFormat="1" ht="28.5">
      <c r="A6" s="32">
        <v>42191</v>
      </c>
      <c r="B6" s="209">
        <v>276.75</v>
      </c>
      <c r="C6" s="209"/>
      <c r="D6" s="210" t="s">
        <v>116</v>
      </c>
      <c r="E6" s="126" t="s">
        <v>101</v>
      </c>
      <c r="F6" s="153" t="s">
        <v>85</v>
      </c>
      <c r="G6" s="24"/>
      <c r="H6" s="24"/>
      <c r="I6" s="24"/>
    </row>
    <row r="7" spans="1:9" s="25" customFormat="1" ht="16.899999999999999" customHeight="1">
      <c r="A7" s="32">
        <v>42194</v>
      </c>
      <c r="B7" s="209">
        <v>2560.17</v>
      </c>
      <c r="C7" s="209"/>
      <c r="D7" s="210" t="s">
        <v>115</v>
      </c>
      <c r="E7" s="126" t="s">
        <v>147</v>
      </c>
      <c r="F7" s="153" t="s">
        <v>85</v>
      </c>
      <c r="G7" s="24"/>
      <c r="H7" s="24"/>
      <c r="I7" s="24"/>
    </row>
    <row r="8" spans="1:9" s="25" customFormat="1" ht="16.899999999999999" customHeight="1">
      <c r="A8" s="32">
        <v>42195</v>
      </c>
      <c r="B8" s="209">
        <v>43.39</v>
      </c>
      <c r="C8" s="209"/>
      <c r="D8" s="210" t="s">
        <v>115</v>
      </c>
      <c r="E8" s="126" t="s">
        <v>101</v>
      </c>
      <c r="F8" s="153" t="s">
        <v>85</v>
      </c>
      <c r="G8" s="24"/>
      <c r="H8" s="24"/>
      <c r="I8" s="24"/>
    </row>
    <row r="9" spans="1:9" s="25" customFormat="1" ht="16.899999999999999" customHeight="1">
      <c r="A9" s="32">
        <v>42197</v>
      </c>
      <c r="B9" s="209">
        <v>140.29</v>
      </c>
      <c r="C9" s="209"/>
      <c r="D9" s="210" t="s">
        <v>115</v>
      </c>
      <c r="E9" s="126" t="s">
        <v>101</v>
      </c>
      <c r="F9" s="153" t="s">
        <v>86</v>
      </c>
      <c r="G9" s="24"/>
      <c r="H9" s="24"/>
      <c r="I9" s="24"/>
    </row>
    <row r="10" spans="1:9" s="25" customFormat="1" ht="16.899999999999999" customHeight="1">
      <c r="A10" s="32">
        <v>42199</v>
      </c>
      <c r="B10" s="209">
        <v>1285.18</v>
      </c>
      <c r="C10" s="209"/>
      <c r="D10" s="210" t="s">
        <v>115</v>
      </c>
      <c r="E10" s="126" t="s">
        <v>129</v>
      </c>
      <c r="F10" s="153" t="s">
        <v>86</v>
      </c>
      <c r="G10" s="24"/>
      <c r="H10" s="24"/>
      <c r="I10" s="24"/>
    </row>
    <row r="11" spans="1:9" s="25" customFormat="1">
      <c r="A11" s="32">
        <v>42200</v>
      </c>
      <c r="B11" s="209">
        <v>226.78</v>
      </c>
      <c r="C11" s="209"/>
      <c r="D11" s="210" t="s">
        <v>115</v>
      </c>
      <c r="E11" s="126" t="s">
        <v>130</v>
      </c>
      <c r="F11" s="153" t="s">
        <v>87</v>
      </c>
      <c r="G11" s="24"/>
      <c r="H11" s="24"/>
      <c r="I11" s="24"/>
    </row>
    <row r="12" spans="1:9" s="25" customFormat="1" ht="16.899999999999999" customHeight="1">
      <c r="A12" s="32">
        <v>42251</v>
      </c>
      <c r="B12" s="209">
        <v>255.26</v>
      </c>
      <c r="C12" s="209"/>
      <c r="D12" s="210" t="s">
        <v>112</v>
      </c>
      <c r="E12" s="126" t="s">
        <v>90</v>
      </c>
      <c r="F12" s="153" t="s">
        <v>88</v>
      </c>
      <c r="G12" s="24"/>
      <c r="H12" s="24"/>
      <c r="I12" s="24"/>
    </row>
    <row r="13" spans="1:9" s="25" customFormat="1" ht="16.899999999999999" customHeight="1">
      <c r="A13" s="32">
        <v>42251</v>
      </c>
      <c r="B13" s="209">
        <v>88.52</v>
      </c>
      <c r="C13" s="209"/>
      <c r="D13" s="210" t="s">
        <v>112</v>
      </c>
      <c r="E13" s="126" t="s">
        <v>131</v>
      </c>
      <c r="F13" s="153" t="s">
        <v>123</v>
      </c>
      <c r="G13" s="24"/>
      <c r="H13" s="24"/>
      <c r="I13" s="24"/>
    </row>
    <row r="14" spans="1:9" s="25" customFormat="1" ht="16.899999999999999" customHeight="1">
      <c r="A14" s="32">
        <v>42255</v>
      </c>
      <c r="B14" s="209">
        <v>252.88</v>
      </c>
      <c r="C14" s="209"/>
      <c r="D14" s="210" t="s">
        <v>112</v>
      </c>
      <c r="E14" s="210" t="s">
        <v>146</v>
      </c>
      <c r="F14" s="153" t="s">
        <v>88</v>
      </c>
      <c r="G14" s="24"/>
      <c r="H14" s="24"/>
      <c r="I14" s="24"/>
    </row>
    <row r="15" spans="1:9" s="25" customFormat="1" ht="16.899999999999999" customHeight="1">
      <c r="A15" s="32">
        <v>42255</v>
      </c>
      <c r="B15" s="209">
        <v>2161.98</v>
      </c>
      <c r="C15" s="209"/>
      <c r="D15" s="210" t="s">
        <v>112</v>
      </c>
      <c r="E15" s="126" t="s">
        <v>132</v>
      </c>
      <c r="F15" s="153" t="s">
        <v>88</v>
      </c>
      <c r="G15" s="24"/>
      <c r="H15" s="24"/>
      <c r="I15" s="24"/>
    </row>
    <row r="16" spans="1:9" s="25" customFormat="1" ht="28.5">
      <c r="A16" s="32">
        <v>42260</v>
      </c>
      <c r="B16" s="209">
        <v>857.21</v>
      </c>
      <c r="C16" s="209"/>
      <c r="D16" s="210" t="s">
        <v>111</v>
      </c>
      <c r="E16" s="126" t="s">
        <v>124</v>
      </c>
      <c r="F16" s="153" t="s">
        <v>85</v>
      </c>
      <c r="G16" s="24"/>
      <c r="H16" s="24"/>
      <c r="I16" s="24"/>
    </row>
    <row r="17" spans="1:11" s="25" customFormat="1" ht="16.899999999999999" customHeight="1">
      <c r="A17" s="32">
        <v>42261</v>
      </c>
      <c r="B17" s="209">
        <v>773.18</v>
      </c>
      <c r="C17" s="209"/>
      <c r="D17" s="210" t="s">
        <v>117</v>
      </c>
      <c r="E17" s="126" t="s">
        <v>125</v>
      </c>
      <c r="F17" s="153" t="s">
        <v>85</v>
      </c>
      <c r="G17" s="24"/>
      <c r="H17" s="24"/>
      <c r="I17" s="24"/>
    </row>
    <row r="18" spans="1:11" s="25" customFormat="1" ht="16.899999999999999" customHeight="1">
      <c r="A18" s="32">
        <v>42273</v>
      </c>
      <c r="B18" s="209">
        <v>77.739999999999995</v>
      </c>
      <c r="C18" s="209"/>
      <c r="D18" s="210" t="s">
        <v>112</v>
      </c>
      <c r="E18" s="126" t="s">
        <v>91</v>
      </c>
      <c r="F18" s="153" t="s">
        <v>88</v>
      </c>
      <c r="G18" s="24"/>
      <c r="H18" s="24"/>
      <c r="I18" s="24"/>
    </row>
    <row r="19" spans="1:11" s="25" customFormat="1" ht="28.5">
      <c r="A19" s="32">
        <v>42278</v>
      </c>
      <c r="B19" s="209">
        <v>214.7</v>
      </c>
      <c r="C19" s="209"/>
      <c r="D19" s="210" t="s">
        <v>112</v>
      </c>
      <c r="E19" s="126" t="s">
        <v>149</v>
      </c>
      <c r="F19" s="153" t="s">
        <v>89</v>
      </c>
      <c r="G19" s="24"/>
      <c r="H19" s="24"/>
      <c r="I19" s="24"/>
    </row>
    <row r="20" spans="1:11" s="25" customFormat="1" ht="28.5">
      <c r="A20" s="32">
        <v>42281</v>
      </c>
      <c r="B20" s="209">
        <v>254.01</v>
      </c>
      <c r="C20" s="209"/>
      <c r="D20" s="210" t="s">
        <v>112</v>
      </c>
      <c r="E20" s="126" t="s">
        <v>150</v>
      </c>
      <c r="F20" s="153" t="s">
        <v>89</v>
      </c>
      <c r="G20" s="24"/>
      <c r="H20" s="24"/>
      <c r="I20" s="24"/>
    </row>
    <row r="21" spans="1:11" s="25" customFormat="1" ht="16.899999999999999" customHeight="1">
      <c r="A21" s="32">
        <v>42283</v>
      </c>
      <c r="B21" s="209">
        <v>108.84</v>
      </c>
      <c r="C21" s="209"/>
      <c r="D21" s="210" t="s">
        <v>112</v>
      </c>
      <c r="E21" s="126" t="s">
        <v>101</v>
      </c>
      <c r="F21" s="153" t="s">
        <v>88</v>
      </c>
      <c r="G21" s="24"/>
      <c r="H21" s="24"/>
      <c r="I21" s="24"/>
    </row>
    <row r="22" spans="1:11" s="25" customFormat="1">
      <c r="A22" s="32">
        <v>42281</v>
      </c>
      <c r="B22" s="209">
        <v>73.349999999999994</v>
      </c>
      <c r="C22" s="209"/>
      <c r="D22" s="210" t="s">
        <v>112</v>
      </c>
      <c r="E22" s="126" t="s">
        <v>145</v>
      </c>
      <c r="F22" s="153" t="s">
        <v>88</v>
      </c>
      <c r="G22" s="24"/>
      <c r="H22" s="24"/>
      <c r="I22" s="24"/>
    </row>
    <row r="23" spans="1:11" s="25" customFormat="1" ht="28.5">
      <c r="A23" s="32">
        <v>42313</v>
      </c>
      <c r="B23" s="233">
        <v>95.47</v>
      </c>
      <c r="C23" s="209"/>
      <c r="D23" s="210" t="s">
        <v>174</v>
      </c>
      <c r="E23" s="233" t="s">
        <v>166</v>
      </c>
      <c r="F23" s="153" t="s">
        <v>78</v>
      </c>
      <c r="G23" s="24"/>
      <c r="H23" s="232"/>
      <c r="I23" s="235"/>
      <c r="J23" s="178"/>
      <c r="K23"/>
    </row>
    <row r="24" spans="1:11" s="25" customFormat="1" ht="16.899999999999999" customHeight="1">
      <c r="A24" s="32">
        <v>42313</v>
      </c>
      <c r="B24" s="234">
        <v>81.25</v>
      </c>
      <c r="C24" s="209"/>
      <c r="D24" s="234" t="s">
        <v>175</v>
      </c>
      <c r="E24" s="234" t="s">
        <v>165</v>
      </c>
      <c r="F24" s="153" t="s">
        <v>78</v>
      </c>
      <c r="G24" s="24"/>
      <c r="H24" s="232"/>
      <c r="I24" s="232"/>
    </row>
    <row r="25" spans="1:11" s="25" customFormat="1" ht="16.899999999999999" customHeight="1">
      <c r="A25" s="32">
        <v>42313</v>
      </c>
      <c r="B25" s="234">
        <v>32.47</v>
      </c>
      <c r="C25" s="209"/>
      <c r="D25" s="234" t="s">
        <v>175</v>
      </c>
      <c r="E25" s="234" t="s">
        <v>164</v>
      </c>
      <c r="F25" s="153" t="s">
        <v>92</v>
      </c>
      <c r="G25" s="24"/>
      <c r="H25" s="232"/>
      <c r="I25" s="232"/>
    </row>
    <row r="26" spans="1:11" s="25" customFormat="1" ht="16.899999999999999" customHeight="1">
      <c r="A26" s="32">
        <v>42313</v>
      </c>
      <c r="B26" s="234">
        <v>25.26</v>
      </c>
      <c r="C26" s="209"/>
      <c r="D26" s="234" t="s">
        <v>175</v>
      </c>
      <c r="E26" s="234" t="s">
        <v>163</v>
      </c>
      <c r="F26" s="153" t="s">
        <v>92</v>
      </c>
      <c r="G26" s="24"/>
      <c r="H26" s="232"/>
      <c r="I26" s="232"/>
    </row>
    <row r="27" spans="1:11" s="25" customFormat="1" ht="28.5">
      <c r="A27" s="32">
        <v>42466</v>
      </c>
      <c r="B27" s="233">
        <v>223.5</v>
      </c>
      <c r="C27" s="209"/>
      <c r="D27" s="210" t="s">
        <v>189</v>
      </c>
      <c r="E27" s="233" t="s">
        <v>81</v>
      </c>
      <c r="F27" s="153" t="s">
        <v>190</v>
      </c>
      <c r="G27" s="24"/>
      <c r="H27" s="232"/>
      <c r="I27" s="232"/>
    </row>
    <row r="28" spans="1:11" s="25" customFormat="1">
      <c r="A28" s="32">
        <v>42466</v>
      </c>
      <c r="B28" s="233">
        <v>34.53</v>
      </c>
      <c r="C28" s="209"/>
      <c r="D28" s="234" t="s">
        <v>191</v>
      </c>
      <c r="E28" s="233" t="s">
        <v>192</v>
      </c>
      <c r="F28" s="151" t="s">
        <v>190</v>
      </c>
      <c r="G28" s="24"/>
      <c r="H28" s="232"/>
      <c r="I28" s="232"/>
    </row>
    <row r="29" spans="1:11" s="25" customFormat="1" ht="16.899999999999999" customHeight="1">
      <c r="A29" s="32">
        <v>42466</v>
      </c>
      <c r="B29" s="234">
        <v>33.020000000000003</v>
      </c>
      <c r="C29" s="209"/>
      <c r="D29" s="234" t="s">
        <v>191</v>
      </c>
      <c r="E29" s="234" t="s">
        <v>193</v>
      </c>
      <c r="F29" s="153" t="s">
        <v>190</v>
      </c>
      <c r="G29" s="24"/>
      <c r="H29" s="232"/>
      <c r="I29" s="232"/>
    </row>
    <row r="30" spans="1:11" s="25" customFormat="1" ht="16.899999999999999" customHeight="1">
      <c r="A30" s="32">
        <v>42467</v>
      </c>
      <c r="B30" s="234">
        <v>25.77</v>
      </c>
      <c r="C30" s="209"/>
      <c r="D30" s="234" t="s">
        <v>191</v>
      </c>
      <c r="E30" s="234" t="s">
        <v>194</v>
      </c>
      <c r="F30" s="153" t="s">
        <v>195</v>
      </c>
      <c r="G30" s="24"/>
      <c r="H30" s="232"/>
      <c r="I30" s="210"/>
      <c r="J30" s="126"/>
      <c r="K30" s="153"/>
    </row>
    <row r="31" spans="1:11" s="25" customFormat="1" ht="16.899999999999999" customHeight="1">
      <c r="A31" s="32">
        <v>42468</v>
      </c>
      <c r="B31" s="234">
        <v>19.149999999999999</v>
      </c>
      <c r="C31" s="209"/>
      <c r="D31" s="234" t="s">
        <v>191</v>
      </c>
      <c r="E31" s="234" t="s">
        <v>196</v>
      </c>
      <c r="F31" s="153" t="s">
        <v>195</v>
      </c>
      <c r="G31" s="24"/>
      <c r="H31" s="232"/>
      <c r="I31" s="232"/>
    </row>
    <row r="32" spans="1:11" s="25" customFormat="1" ht="28.5">
      <c r="A32" s="32">
        <v>42507</v>
      </c>
      <c r="B32" s="209">
        <v>1014.61</v>
      </c>
      <c r="C32" s="209"/>
      <c r="D32" s="210" t="s">
        <v>200</v>
      </c>
      <c r="E32" s="233" t="s">
        <v>282</v>
      </c>
      <c r="F32" s="151" t="s">
        <v>202</v>
      </c>
      <c r="G32" s="24"/>
      <c r="H32" s="232"/>
      <c r="I32" s="232"/>
    </row>
    <row r="33" spans="1:9" s="25" customFormat="1" ht="16.899999999999999" customHeight="1">
      <c r="A33" s="32">
        <v>42507</v>
      </c>
      <c r="B33" s="234">
        <v>40.630000000000003</v>
      </c>
      <c r="C33" s="209"/>
      <c r="D33" s="210" t="s">
        <v>280</v>
      </c>
      <c r="E33" s="234" t="s">
        <v>101</v>
      </c>
      <c r="F33" s="151" t="s">
        <v>202</v>
      </c>
      <c r="G33" s="24"/>
      <c r="H33" s="232"/>
      <c r="I33" s="232"/>
    </row>
    <row r="34" spans="1:9" s="25" customFormat="1" ht="16.899999999999999" customHeight="1">
      <c r="A34" s="32">
        <v>42507</v>
      </c>
      <c r="B34" s="234">
        <v>58.32</v>
      </c>
      <c r="C34" s="209"/>
      <c r="D34" s="210" t="s">
        <v>280</v>
      </c>
      <c r="E34" s="234" t="s">
        <v>101</v>
      </c>
      <c r="F34" s="151" t="s">
        <v>202</v>
      </c>
      <c r="G34" s="24"/>
      <c r="H34" s="232"/>
      <c r="I34" s="232"/>
    </row>
    <row r="35" spans="1:9" s="25" customFormat="1" ht="16.899999999999999" customHeight="1">
      <c r="A35" s="26"/>
      <c r="B35" s="27"/>
      <c r="C35" s="27"/>
      <c r="D35" s="28"/>
      <c r="E35" s="29"/>
      <c r="F35" s="30"/>
      <c r="G35" s="24"/>
      <c r="H35" s="24"/>
      <c r="I35" s="24"/>
    </row>
    <row r="36" spans="1:9" s="25" customFormat="1" ht="15" customHeight="1">
      <c r="A36" s="33"/>
      <c r="B36" s="34">
        <f>SUM(B6:B35)</f>
        <v>11334.210000000001</v>
      </c>
      <c r="C36" s="218"/>
      <c r="D36" s="35"/>
      <c r="E36" s="36"/>
      <c r="F36" s="37"/>
      <c r="G36" s="24"/>
      <c r="H36" s="24"/>
      <c r="I36" s="24"/>
    </row>
    <row r="37" spans="1:9" s="19" customFormat="1" ht="30" customHeight="1">
      <c r="A37" s="38" t="s">
        <v>7</v>
      </c>
      <c r="B37" s="38" t="s">
        <v>14</v>
      </c>
      <c r="C37" s="219"/>
      <c r="D37" s="39"/>
      <c r="E37" s="39"/>
      <c r="F37" s="18"/>
    </row>
    <row r="38" spans="1:9" s="11" customFormat="1" ht="17.25" customHeight="1">
      <c r="A38" s="40" t="s">
        <v>9</v>
      </c>
      <c r="B38" s="21" t="s">
        <v>10</v>
      </c>
      <c r="C38" s="21"/>
      <c r="D38" s="21"/>
      <c r="E38" s="21"/>
      <c r="F38" s="22"/>
      <c r="G38" s="9"/>
      <c r="H38" s="10"/>
      <c r="I38" s="10"/>
    </row>
    <row r="39" spans="1:9" s="11" customFormat="1" ht="28.5">
      <c r="A39" s="41">
        <v>42191</v>
      </c>
      <c r="B39" s="211">
        <v>12845.82</v>
      </c>
      <c r="C39" s="211"/>
      <c r="D39" s="210" t="s">
        <v>116</v>
      </c>
      <c r="E39" s="212" t="s">
        <v>141</v>
      </c>
      <c r="F39" s="153" t="s">
        <v>93</v>
      </c>
      <c r="G39" s="9"/>
      <c r="H39" s="10"/>
      <c r="I39" s="10"/>
    </row>
    <row r="40" spans="1:9" s="11" customFormat="1" ht="28.5">
      <c r="A40" s="41">
        <v>42194</v>
      </c>
      <c r="B40" s="211">
        <v>80.28</v>
      </c>
      <c r="C40" s="211"/>
      <c r="D40" s="210" t="s">
        <v>115</v>
      </c>
      <c r="E40" s="126" t="s">
        <v>142</v>
      </c>
      <c r="F40" s="153" t="s">
        <v>93</v>
      </c>
      <c r="G40" s="9"/>
      <c r="H40" s="10"/>
      <c r="I40" s="10"/>
    </row>
    <row r="41" spans="1:9" s="11" customFormat="1" ht="28.5">
      <c r="A41" s="41">
        <v>42260</v>
      </c>
      <c r="B41" s="211">
        <v>6310.42</v>
      </c>
      <c r="C41" s="211"/>
      <c r="D41" s="210" t="s">
        <v>111</v>
      </c>
      <c r="E41" s="212" t="s">
        <v>96</v>
      </c>
      <c r="F41" s="213" t="s">
        <v>85</v>
      </c>
      <c r="G41" s="9"/>
      <c r="H41" s="10"/>
      <c r="I41" s="10"/>
    </row>
    <row r="42" spans="1:9" s="24" customFormat="1" ht="15" customHeight="1">
      <c r="A42" s="171">
        <v>42264</v>
      </c>
      <c r="B42" s="211">
        <v>1510.3200000000006</v>
      </c>
      <c r="C42" s="211"/>
      <c r="D42" s="210" t="s">
        <v>117</v>
      </c>
      <c r="E42" s="212" t="s">
        <v>133</v>
      </c>
      <c r="F42" s="213" t="s">
        <v>85</v>
      </c>
    </row>
    <row r="43" spans="1:9" s="11" customFormat="1" ht="15.75">
      <c r="A43" s="41">
        <v>42272</v>
      </c>
      <c r="B43" s="211">
        <v>10849.22</v>
      </c>
      <c r="C43" s="211"/>
      <c r="D43" s="210" t="s">
        <v>112</v>
      </c>
      <c r="E43" s="212" t="s">
        <v>97</v>
      </c>
      <c r="F43" s="213" t="s">
        <v>94</v>
      </c>
      <c r="G43" s="9"/>
      <c r="H43" s="10"/>
      <c r="I43" s="10"/>
    </row>
    <row r="44" spans="1:9" s="11" customFormat="1" ht="15.75">
      <c r="A44" s="41">
        <v>42285</v>
      </c>
      <c r="B44" s="211">
        <v>196.04</v>
      </c>
      <c r="C44" s="211"/>
      <c r="D44" s="210" t="s">
        <v>112</v>
      </c>
      <c r="E44" s="212" t="s">
        <v>98</v>
      </c>
      <c r="F44" s="153" t="s">
        <v>89</v>
      </c>
      <c r="G44" s="9"/>
      <c r="H44" s="10"/>
      <c r="I44" s="10"/>
    </row>
    <row r="45" spans="1:9" s="11" customFormat="1" ht="15.75">
      <c r="A45" s="41">
        <v>42289</v>
      </c>
      <c r="B45" s="211">
        <v>34.99</v>
      </c>
      <c r="C45" s="211"/>
      <c r="D45" s="210" t="s">
        <v>112</v>
      </c>
      <c r="E45" s="212" t="s">
        <v>144</v>
      </c>
      <c r="F45" s="153" t="s">
        <v>89</v>
      </c>
      <c r="G45" s="9"/>
      <c r="H45" s="10"/>
      <c r="I45" s="10"/>
    </row>
    <row r="46" spans="1:9" s="11" customFormat="1" ht="42.75">
      <c r="A46" s="41">
        <v>42313</v>
      </c>
      <c r="B46" s="211">
        <v>286.8</v>
      </c>
      <c r="C46" s="211"/>
      <c r="D46" s="126" t="s">
        <v>114</v>
      </c>
      <c r="E46" s="212" t="s">
        <v>95</v>
      </c>
      <c r="F46" s="213" t="s">
        <v>92</v>
      </c>
      <c r="G46" s="9"/>
      <c r="H46" s="10"/>
      <c r="I46" s="10"/>
    </row>
    <row r="47" spans="1:9" s="11" customFormat="1" ht="28.5">
      <c r="A47" s="32">
        <v>42313</v>
      </c>
      <c r="B47" s="214">
        <v>378.33</v>
      </c>
      <c r="C47" s="214"/>
      <c r="D47" s="126" t="s">
        <v>113</v>
      </c>
      <c r="E47" s="215" t="s">
        <v>80</v>
      </c>
      <c r="F47" s="216" t="s">
        <v>78</v>
      </c>
      <c r="G47" s="9"/>
      <c r="H47" s="10"/>
      <c r="I47" s="10"/>
    </row>
    <row r="48" spans="1:9" s="11" customFormat="1" ht="28.5">
      <c r="A48" s="41">
        <v>42314</v>
      </c>
      <c r="B48" s="211">
        <v>392.8</v>
      </c>
      <c r="C48" s="211"/>
      <c r="D48" s="126" t="s">
        <v>113</v>
      </c>
      <c r="E48" s="212" t="s">
        <v>99</v>
      </c>
      <c r="F48" s="213" t="s">
        <v>92</v>
      </c>
      <c r="G48" s="9"/>
      <c r="H48" s="10"/>
      <c r="I48" s="10"/>
    </row>
    <row r="49" spans="1:11" s="11" customFormat="1" ht="28.5">
      <c r="A49" s="41">
        <v>42315</v>
      </c>
      <c r="B49" s="211">
        <v>359.95</v>
      </c>
      <c r="C49" s="211"/>
      <c r="D49" s="126" t="s">
        <v>113</v>
      </c>
      <c r="E49" s="212" t="s">
        <v>100</v>
      </c>
      <c r="F49" s="213" t="s">
        <v>92</v>
      </c>
      <c r="G49" s="9"/>
      <c r="H49" s="10"/>
      <c r="I49" s="10"/>
    </row>
    <row r="50" spans="1:11" s="11" customFormat="1" ht="28.5">
      <c r="A50" s="41">
        <v>42260</v>
      </c>
      <c r="B50" s="211">
        <v>1776.17</v>
      </c>
      <c r="C50" s="211"/>
      <c r="D50" s="210" t="s">
        <v>115</v>
      </c>
      <c r="E50" s="237" t="s">
        <v>167</v>
      </c>
      <c r="F50" s="153" t="s">
        <v>93</v>
      </c>
      <c r="G50" s="236"/>
      <c r="I50" s="10"/>
    </row>
    <row r="51" spans="1:11" s="11" customFormat="1" ht="15.75">
      <c r="A51" s="171">
        <v>42466</v>
      </c>
      <c r="B51" s="211">
        <v>1438.15</v>
      </c>
      <c r="C51" s="211"/>
      <c r="D51" s="234" t="s">
        <v>191</v>
      </c>
      <c r="E51" s="237" t="s">
        <v>197</v>
      </c>
      <c r="F51" s="153" t="s">
        <v>198</v>
      </c>
      <c r="G51" s="9"/>
      <c r="H51" s="236"/>
      <c r="I51" s="235"/>
      <c r="J51" s="178"/>
      <c r="K51"/>
    </row>
    <row r="52" spans="1:11" s="24" customFormat="1" ht="15" customHeight="1">
      <c r="A52" s="171">
        <v>42466</v>
      </c>
      <c r="B52" s="211">
        <v>351.15</v>
      </c>
      <c r="C52" s="211"/>
      <c r="D52" s="234" t="s">
        <v>191</v>
      </c>
      <c r="E52" s="215" t="s">
        <v>199</v>
      </c>
      <c r="F52" s="153" t="s">
        <v>198</v>
      </c>
      <c r="H52" s="232"/>
      <c r="I52" s="232"/>
      <c r="J52" s="232"/>
    </row>
    <row r="53" spans="1:11" s="25" customFormat="1" ht="28.5">
      <c r="A53" s="32">
        <v>42506</v>
      </c>
      <c r="B53" s="211">
        <f>10373.52+20</f>
        <v>10393.52</v>
      </c>
      <c r="C53" s="209"/>
      <c r="D53" s="210" t="s">
        <v>200</v>
      </c>
      <c r="E53" s="210" t="s">
        <v>201</v>
      </c>
      <c r="F53" s="153" t="s">
        <v>202</v>
      </c>
      <c r="G53" s="24"/>
      <c r="H53" s="1"/>
      <c r="I53"/>
      <c r="J53" s="189"/>
    </row>
    <row r="54" spans="1:11" s="25" customFormat="1" ht="15.75">
      <c r="A54" s="32">
        <v>42510</v>
      </c>
      <c r="B54" s="211">
        <v>33.479999999999997</v>
      </c>
      <c r="C54" s="209"/>
      <c r="D54" s="210" t="s">
        <v>280</v>
      </c>
      <c r="E54" s="210" t="s">
        <v>281</v>
      </c>
      <c r="F54" s="151" t="s">
        <v>202</v>
      </c>
      <c r="G54" s="24"/>
      <c r="H54" s="1"/>
      <c r="I54"/>
      <c r="J54" s="189"/>
    </row>
    <row r="55" spans="1:11" s="25" customFormat="1" ht="15" customHeight="1">
      <c r="A55" s="43"/>
      <c r="B55" s="27"/>
      <c r="C55" s="27"/>
      <c r="D55" s="29"/>
      <c r="E55" s="29"/>
      <c r="F55" s="30"/>
      <c r="G55" s="24"/>
      <c r="H55" s="24"/>
      <c r="I55" s="24"/>
    </row>
    <row r="56" spans="1:11" s="25" customFormat="1" ht="15" customHeight="1">
      <c r="A56" s="43"/>
      <c r="B56" s="23">
        <f>SUM(B39:B55)</f>
        <v>47237.44000000001</v>
      </c>
      <c r="C56" s="27"/>
      <c r="D56" s="29"/>
      <c r="E56" s="29"/>
      <c r="F56" s="30"/>
      <c r="G56" s="24"/>
      <c r="H56" s="24"/>
      <c r="I56" s="24"/>
    </row>
    <row r="57" spans="1:11" s="19" customFormat="1" ht="30" customHeight="1">
      <c r="A57" s="44" t="s">
        <v>15</v>
      </c>
      <c r="B57" s="45" t="s">
        <v>16</v>
      </c>
      <c r="C57" s="45"/>
      <c r="D57" s="46"/>
      <c r="E57" s="46"/>
      <c r="F57" s="47"/>
    </row>
    <row r="58" spans="1:11" s="11" customFormat="1" ht="31.5">
      <c r="A58" s="48" t="s">
        <v>9</v>
      </c>
      <c r="B58" s="49" t="s">
        <v>10</v>
      </c>
      <c r="C58" s="49"/>
      <c r="D58" s="49"/>
      <c r="E58" s="49"/>
      <c r="F58" s="50"/>
      <c r="G58" s="9"/>
      <c r="H58" s="10"/>
      <c r="I58" s="10"/>
    </row>
    <row r="59" spans="1:11" s="25" customFormat="1" ht="15" customHeight="1">
      <c r="A59" s="43">
        <v>42221</v>
      </c>
      <c r="B59" s="214">
        <v>75.399999999999991</v>
      </c>
      <c r="C59" s="214"/>
      <c r="D59" s="212" t="s">
        <v>102</v>
      </c>
      <c r="E59" s="126" t="s">
        <v>55</v>
      </c>
      <c r="F59" s="153" t="s">
        <v>45</v>
      </c>
      <c r="G59" s="24"/>
      <c r="H59" s="24"/>
      <c r="I59" s="24"/>
    </row>
    <row r="60" spans="1:11" s="25" customFormat="1" ht="15" customHeight="1">
      <c r="A60" s="43">
        <v>42229</v>
      </c>
      <c r="B60" s="214">
        <v>76.400000000000006</v>
      </c>
      <c r="C60" s="214"/>
      <c r="D60" s="212" t="s">
        <v>54</v>
      </c>
      <c r="E60" s="126" t="s">
        <v>55</v>
      </c>
      <c r="F60" s="153" t="s">
        <v>45</v>
      </c>
      <c r="G60" s="24"/>
      <c r="H60" s="24"/>
      <c r="I60" s="24"/>
    </row>
    <row r="61" spans="1:11" s="25" customFormat="1" ht="15" customHeight="1">
      <c r="A61" s="43">
        <v>42244</v>
      </c>
      <c r="B61" s="214">
        <v>10.3</v>
      </c>
      <c r="C61" s="214"/>
      <c r="D61" s="210" t="s">
        <v>103</v>
      </c>
      <c r="E61" s="212" t="s">
        <v>57</v>
      </c>
      <c r="F61" s="153" t="s">
        <v>58</v>
      </c>
      <c r="G61" s="24"/>
      <c r="H61" s="24"/>
      <c r="I61" s="24"/>
    </row>
    <row r="62" spans="1:11" s="25" customFormat="1" ht="15" customHeight="1">
      <c r="A62" s="43">
        <v>42244</v>
      </c>
      <c r="B62" s="214">
        <v>31</v>
      </c>
      <c r="C62" s="214"/>
      <c r="D62" s="210" t="s">
        <v>56</v>
      </c>
      <c r="E62" s="212" t="s">
        <v>57</v>
      </c>
      <c r="F62" s="153" t="s">
        <v>39</v>
      </c>
      <c r="G62" s="24"/>
      <c r="H62" s="24"/>
      <c r="I62" s="24"/>
    </row>
    <row r="63" spans="1:11" s="31" customFormat="1" ht="28.5">
      <c r="A63" s="32">
        <v>42298</v>
      </c>
      <c r="B63" s="214">
        <v>96.2</v>
      </c>
      <c r="C63" s="214"/>
      <c r="D63" s="126" t="s">
        <v>104</v>
      </c>
      <c r="E63" s="126" t="s">
        <v>60</v>
      </c>
      <c r="F63" s="153" t="s">
        <v>45</v>
      </c>
      <c r="G63" s="24"/>
      <c r="H63" s="24"/>
      <c r="I63" s="24"/>
    </row>
    <row r="64" spans="1:11" s="31" customFormat="1" ht="15" customHeight="1">
      <c r="A64" s="32">
        <v>42298</v>
      </c>
      <c r="B64" s="214">
        <v>239.70000000000002</v>
      </c>
      <c r="C64" s="214"/>
      <c r="D64" s="126" t="s">
        <v>59</v>
      </c>
      <c r="E64" s="126" t="s">
        <v>83</v>
      </c>
      <c r="F64" s="153" t="s">
        <v>45</v>
      </c>
      <c r="G64" s="24"/>
      <c r="H64" s="24"/>
      <c r="I64" s="24"/>
    </row>
    <row r="65" spans="1:12" s="31" customFormat="1" ht="15" customHeight="1">
      <c r="A65" s="32">
        <v>42299</v>
      </c>
      <c r="B65" s="214">
        <v>75.599999999999994</v>
      </c>
      <c r="C65" s="214"/>
      <c r="D65" s="126" t="s">
        <v>59</v>
      </c>
      <c r="E65" s="126" t="s">
        <v>55</v>
      </c>
      <c r="F65" s="153" t="s">
        <v>45</v>
      </c>
      <c r="G65" s="24"/>
      <c r="H65" s="24"/>
      <c r="I65" s="24"/>
    </row>
    <row r="66" spans="1:12" s="31" customFormat="1" ht="15.75">
      <c r="A66" s="32">
        <v>42410</v>
      </c>
      <c r="B66" s="214">
        <v>100</v>
      </c>
      <c r="C66" s="214"/>
      <c r="D66" s="212" t="s">
        <v>203</v>
      </c>
      <c r="E66" s="126" t="s">
        <v>63</v>
      </c>
      <c r="F66" s="153" t="s">
        <v>45</v>
      </c>
      <c r="G66" s="24"/>
      <c r="H66" s="24"/>
      <c r="I66" s="232"/>
      <c r="J66" s="3"/>
      <c r="K66" s="245"/>
      <c r="L66" s="245"/>
    </row>
    <row r="67" spans="1:12" s="31" customFormat="1" ht="15" customHeight="1">
      <c r="A67" s="32">
        <v>42410</v>
      </c>
      <c r="B67" s="214">
        <v>33</v>
      </c>
      <c r="C67" s="214"/>
      <c r="D67" s="212" t="s">
        <v>204</v>
      </c>
      <c r="E67" s="126" t="s">
        <v>168</v>
      </c>
      <c r="F67" s="153" t="s">
        <v>39</v>
      </c>
      <c r="G67" s="24"/>
      <c r="H67" s="24"/>
      <c r="I67" s="232"/>
      <c r="J67" s="3"/>
      <c r="K67" s="245"/>
      <c r="L67" s="245"/>
    </row>
    <row r="68" spans="1:12" s="31" customFormat="1" ht="28.5">
      <c r="A68" s="32">
        <v>42419</v>
      </c>
      <c r="B68" s="214">
        <v>90.2</v>
      </c>
      <c r="C68" s="214"/>
      <c r="D68" s="212" t="s">
        <v>205</v>
      </c>
      <c r="E68" s="210" t="s">
        <v>206</v>
      </c>
      <c r="F68" s="153" t="s">
        <v>45</v>
      </c>
      <c r="G68" s="24"/>
      <c r="H68" s="24"/>
      <c r="I68" s="232"/>
      <c r="J68" s="3"/>
      <c r="K68" s="245"/>
      <c r="L68" s="245"/>
    </row>
    <row r="69" spans="1:12" s="31" customFormat="1" ht="28.5">
      <c r="A69" s="32">
        <v>42436</v>
      </c>
      <c r="B69" s="214">
        <v>158.1</v>
      </c>
      <c r="C69" s="214"/>
      <c r="D69" s="212" t="s">
        <v>207</v>
      </c>
      <c r="E69" s="126" t="s">
        <v>208</v>
      </c>
      <c r="F69" s="153" t="s">
        <v>45</v>
      </c>
      <c r="G69" s="24"/>
      <c r="H69" s="246"/>
      <c r="I69" s="232"/>
      <c r="J69" s="177"/>
      <c r="K69" s="245"/>
      <c r="L69" s="245"/>
    </row>
    <row r="70" spans="1:12" s="19" customFormat="1" ht="15.75">
      <c r="A70" s="32">
        <v>42436</v>
      </c>
      <c r="B70" s="214">
        <v>86.800000000000011</v>
      </c>
      <c r="C70" s="214"/>
      <c r="D70" s="212" t="s">
        <v>209</v>
      </c>
      <c r="E70" s="126" t="s">
        <v>210</v>
      </c>
      <c r="F70" s="153" t="s">
        <v>45</v>
      </c>
      <c r="G70" s="24"/>
      <c r="H70" s="24"/>
      <c r="I70" s="247"/>
      <c r="J70"/>
      <c r="K70" s="247"/>
      <c r="L70" s="247"/>
    </row>
    <row r="71" spans="1:12" s="11" customFormat="1" ht="15.75">
      <c r="A71" s="32">
        <v>42436</v>
      </c>
      <c r="B71" s="214">
        <v>18</v>
      </c>
      <c r="C71" s="214"/>
      <c r="D71" s="212" t="s">
        <v>209</v>
      </c>
      <c r="E71" s="126" t="s">
        <v>211</v>
      </c>
      <c r="F71" s="153" t="s">
        <v>45</v>
      </c>
      <c r="G71" s="24"/>
      <c r="H71" s="24"/>
      <c r="I71" s="236"/>
      <c r="J71" s="177"/>
      <c r="K71" s="248"/>
      <c r="L71" s="248"/>
    </row>
    <row r="72" spans="1:12" s="11" customFormat="1" ht="15.75">
      <c r="A72" s="32">
        <v>42445</v>
      </c>
      <c r="B72" s="214">
        <v>204</v>
      </c>
      <c r="C72" s="214"/>
      <c r="D72" s="212" t="s">
        <v>212</v>
      </c>
      <c r="E72" s="126" t="s">
        <v>81</v>
      </c>
      <c r="F72" s="153" t="s">
        <v>45</v>
      </c>
      <c r="G72" s="24"/>
      <c r="H72" s="24"/>
      <c r="I72" s="236"/>
      <c r="J72"/>
      <c r="K72" s="248"/>
      <c r="L72" s="248"/>
    </row>
    <row r="73" spans="1:12" s="56" customFormat="1" ht="15.75">
      <c r="A73" s="32">
        <v>42445</v>
      </c>
      <c r="B73" s="214">
        <v>87.2</v>
      </c>
      <c r="C73" s="214"/>
      <c r="D73" s="212" t="s">
        <v>212</v>
      </c>
      <c r="E73" s="126" t="s">
        <v>213</v>
      </c>
      <c r="F73" s="153" t="s">
        <v>45</v>
      </c>
      <c r="G73"/>
      <c r="I73" s="249"/>
      <c r="J73"/>
      <c r="K73" s="250"/>
      <c r="L73" s="250"/>
    </row>
    <row r="74" spans="1:12" s="56" customFormat="1" ht="15" customHeight="1">
      <c r="A74" s="32">
        <v>42446</v>
      </c>
      <c r="B74" s="214">
        <v>16.5</v>
      </c>
      <c r="C74" s="214"/>
      <c r="D74" s="215" t="s">
        <v>214</v>
      </c>
      <c r="E74" s="210" t="s">
        <v>215</v>
      </c>
      <c r="F74" s="153" t="s">
        <v>45</v>
      </c>
      <c r="G74" s="251"/>
      <c r="I74" s="249"/>
      <c r="J74"/>
      <c r="K74" s="250"/>
      <c r="L74" s="250"/>
    </row>
    <row r="75" spans="1:12" s="56" customFormat="1" ht="15" customHeight="1">
      <c r="A75" s="32">
        <v>42475</v>
      </c>
      <c r="B75" s="214">
        <v>21.7</v>
      </c>
      <c r="C75" s="214"/>
      <c r="D75" s="212" t="s">
        <v>216</v>
      </c>
      <c r="E75" s="210" t="s">
        <v>215</v>
      </c>
      <c r="F75" s="153" t="s">
        <v>217</v>
      </c>
      <c r="G75" s="24"/>
      <c r="H75" s="24"/>
      <c r="I75" s="249"/>
      <c r="J75"/>
      <c r="K75" s="250"/>
      <c r="L75" s="250"/>
    </row>
    <row r="76" spans="1:12" s="29" customFormat="1">
      <c r="A76" s="32">
        <v>42534</v>
      </c>
      <c r="B76" s="214">
        <v>75</v>
      </c>
      <c r="C76" s="214"/>
      <c r="D76" s="210" t="s">
        <v>284</v>
      </c>
      <c r="E76" s="254" t="s">
        <v>169</v>
      </c>
      <c r="F76" s="216" t="s">
        <v>45</v>
      </c>
      <c r="G76" s="28"/>
      <c r="H76" s="28"/>
      <c r="I76" s="234"/>
      <c r="J76" s="166"/>
      <c r="K76" s="241"/>
      <c r="L76" s="241"/>
    </row>
    <row r="77" spans="1:12" s="29" customFormat="1">
      <c r="A77" s="32">
        <v>42536</v>
      </c>
      <c r="B77" s="214">
        <v>182.7</v>
      </c>
      <c r="C77" s="214"/>
      <c r="D77" s="210" t="s">
        <v>212</v>
      </c>
      <c r="E77" s="257" t="s">
        <v>227</v>
      </c>
      <c r="F77" s="216" t="s">
        <v>45</v>
      </c>
      <c r="G77" s="28"/>
      <c r="H77" s="28"/>
      <c r="I77" s="234"/>
      <c r="J77" s="166"/>
      <c r="K77" s="241"/>
      <c r="L77" s="241"/>
    </row>
    <row r="78" spans="1:12" s="29" customFormat="1">
      <c r="A78" s="32">
        <v>42536</v>
      </c>
      <c r="B78" s="214">
        <v>77</v>
      </c>
      <c r="C78" s="214"/>
      <c r="D78" s="210" t="s">
        <v>212</v>
      </c>
      <c r="E78" s="254" t="s">
        <v>156</v>
      </c>
      <c r="F78" s="216" t="s">
        <v>39</v>
      </c>
      <c r="G78" s="28"/>
      <c r="H78" s="28"/>
      <c r="I78" s="234"/>
      <c r="J78" s="166"/>
      <c r="K78" s="241"/>
      <c r="L78" s="241"/>
    </row>
    <row r="79" spans="1:12" s="31" customFormat="1" ht="15" customHeight="1">
      <c r="A79" s="26"/>
      <c r="B79" s="51"/>
      <c r="C79" s="51"/>
      <c r="D79" s="29"/>
      <c r="E79" s="29"/>
      <c r="F79" s="30"/>
      <c r="G79" s="24"/>
      <c r="H79" s="24"/>
      <c r="I79" s="24"/>
    </row>
    <row r="80" spans="1:12" s="31" customFormat="1" ht="15" customHeight="1">
      <c r="A80" s="26"/>
      <c r="B80" s="52">
        <f>SUM(B59:B79)</f>
        <v>1754.8000000000002</v>
      </c>
      <c r="C80" s="51"/>
      <c r="D80" s="29"/>
      <c r="E80" s="29"/>
      <c r="F80" s="30"/>
      <c r="G80" s="24"/>
      <c r="H80" s="24"/>
      <c r="I80" s="24"/>
    </row>
    <row r="81" spans="1:9" s="19" customFormat="1" ht="30" customHeight="1">
      <c r="A81" s="44" t="s">
        <v>15</v>
      </c>
      <c r="B81" s="45" t="s">
        <v>14</v>
      </c>
      <c r="C81" s="45"/>
      <c r="D81" s="53"/>
      <c r="E81" s="46"/>
      <c r="F81" s="47"/>
    </row>
    <row r="82" spans="1:9" s="11" customFormat="1" ht="31.5">
      <c r="A82" s="20" t="s">
        <v>9</v>
      </c>
      <c r="B82" s="54" t="s">
        <v>10</v>
      </c>
      <c r="C82" s="54"/>
      <c r="D82" s="55"/>
      <c r="E82" s="21"/>
      <c r="F82" s="22"/>
      <c r="G82" s="9"/>
      <c r="H82" s="10"/>
      <c r="I82" s="10"/>
    </row>
    <row r="83" spans="1:9" s="11" customFormat="1" ht="15.75">
      <c r="A83" s="41">
        <v>42176</v>
      </c>
      <c r="B83" s="217">
        <v>133.88999999999999</v>
      </c>
      <c r="C83" s="217"/>
      <c r="D83" s="212" t="s">
        <v>118</v>
      </c>
      <c r="E83" s="212" t="s">
        <v>61</v>
      </c>
      <c r="F83" s="213" t="s">
        <v>58</v>
      </c>
      <c r="G83" s="9"/>
      <c r="H83" s="10"/>
      <c r="I83" s="10"/>
    </row>
    <row r="84" spans="1:9" s="56" customFormat="1" ht="28.5">
      <c r="A84" s="171">
        <v>42186</v>
      </c>
      <c r="B84" s="217">
        <v>245</v>
      </c>
      <c r="C84" s="217"/>
      <c r="D84" s="126" t="s">
        <v>143</v>
      </c>
      <c r="E84" s="126" t="s">
        <v>83</v>
      </c>
      <c r="F84" s="213" t="s">
        <v>45</v>
      </c>
      <c r="G84" s="9"/>
      <c r="H84" s="9"/>
      <c r="I84" s="9"/>
    </row>
    <row r="85" spans="1:9" s="56" customFormat="1" ht="15" customHeight="1">
      <c r="A85" s="171">
        <v>42186</v>
      </c>
      <c r="B85" s="217">
        <v>73.2</v>
      </c>
      <c r="C85" s="217"/>
      <c r="D85" s="126" t="s">
        <v>136</v>
      </c>
      <c r="E85" s="212" t="s">
        <v>63</v>
      </c>
      <c r="F85" s="213" t="s">
        <v>45</v>
      </c>
      <c r="G85" s="9"/>
      <c r="H85" s="9"/>
      <c r="I85" s="9"/>
    </row>
    <row r="86" spans="1:9" s="56" customFormat="1" ht="15" customHeight="1">
      <c r="A86" s="171">
        <v>42186</v>
      </c>
      <c r="B86" s="217">
        <v>14.799999999999999</v>
      </c>
      <c r="C86" s="217"/>
      <c r="D86" s="126" t="s">
        <v>136</v>
      </c>
      <c r="E86" s="212" t="s">
        <v>64</v>
      </c>
      <c r="F86" s="213" t="s">
        <v>45</v>
      </c>
      <c r="G86" s="9"/>
      <c r="H86" s="9"/>
      <c r="I86" s="9"/>
    </row>
    <row r="87" spans="1:9" s="56" customFormat="1" ht="15" customHeight="1">
      <c r="A87" s="171">
        <v>42186</v>
      </c>
      <c r="B87" s="217">
        <v>677.05</v>
      </c>
      <c r="C87" s="217"/>
      <c r="D87" s="126" t="s">
        <v>136</v>
      </c>
      <c r="E87" s="212" t="s">
        <v>74</v>
      </c>
      <c r="F87" s="213" t="s">
        <v>45</v>
      </c>
      <c r="G87" s="9"/>
      <c r="H87" s="9"/>
      <c r="I87" s="9"/>
    </row>
    <row r="88" spans="1:9" s="56" customFormat="1" ht="15" customHeight="1">
      <c r="A88" s="171">
        <v>42187</v>
      </c>
      <c r="B88" s="217">
        <v>20.6</v>
      </c>
      <c r="C88" s="217"/>
      <c r="D88" s="126" t="s">
        <v>136</v>
      </c>
      <c r="E88" s="212" t="s">
        <v>65</v>
      </c>
      <c r="F88" s="213" t="s">
        <v>45</v>
      </c>
      <c r="G88" s="9"/>
      <c r="H88" s="9"/>
      <c r="I88" s="9"/>
    </row>
    <row r="89" spans="1:9" s="56" customFormat="1" ht="15" customHeight="1">
      <c r="A89" s="171">
        <v>42188</v>
      </c>
      <c r="B89" s="217">
        <v>65.8</v>
      </c>
      <c r="C89" s="217"/>
      <c r="D89" s="126" t="s">
        <v>136</v>
      </c>
      <c r="E89" s="212" t="s">
        <v>62</v>
      </c>
      <c r="F89" s="213" t="s">
        <v>45</v>
      </c>
      <c r="G89" s="9"/>
      <c r="H89" s="9"/>
      <c r="I89" s="9"/>
    </row>
    <row r="90" spans="1:9" s="56" customFormat="1" ht="15" customHeight="1">
      <c r="A90" s="171">
        <v>42188</v>
      </c>
      <c r="B90" s="217">
        <v>17.400000000000002</v>
      </c>
      <c r="C90" s="217"/>
      <c r="D90" s="126" t="s">
        <v>136</v>
      </c>
      <c r="E90" s="212" t="s">
        <v>66</v>
      </c>
      <c r="F90" s="213" t="s">
        <v>45</v>
      </c>
      <c r="G90" s="9"/>
      <c r="H90" s="9"/>
      <c r="I90" s="9"/>
    </row>
    <row r="91" spans="1:9" s="56" customFormat="1" ht="15" customHeight="1">
      <c r="A91" s="171">
        <v>42188</v>
      </c>
      <c r="B91" s="217">
        <v>40</v>
      </c>
      <c r="C91" s="217"/>
      <c r="D91" s="126" t="s">
        <v>136</v>
      </c>
      <c r="E91" s="212" t="s">
        <v>68</v>
      </c>
      <c r="F91" s="213" t="s">
        <v>39</v>
      </c>
      <c r="G91" s="9"/>
      <c r="H91" s="9"/>
      <c r="I91" s="9"/>
    </row>
    <row r="92" spans="1:9" s="56" customFormat="1" ht="15" customHeight="1">
      <c r="A92" s="171">
        <v>42188</v>
      </c>
      <c r="B92" s="217">
        <v>30.5</v>
      </c>
      <c r="C92" s="217"/>
      <c r="D92" s="126" t="s">
        <v>136</v>
      </c>
      <c r="E92" s="212" t="s">
        <v>68</v>
      </c>
      <c r="F92" s="213" t="s">
        <v>39</v>
      </c>
      <c r="G92" s="9"/>
      <c r="H92" s="9"/>
      <c r="I92" s="9"/>
    </row>
    <row r="93" spans="1:9" s="56" customFormat="1" ht="15" customHeight="1">
      <c r="A93" s="171">
        <v>42186</v>
      </c>
      <c r="B93" s="217">
        <v>32.1</v>
      </c>
      <c r="C93" s="217"/>
      <c r="D93" s="126" t="s">
        <v>136</v>
      </c>
      <c r="E93" s="212" t="s">
        <v>67</v>
      </c>
      <c r="F93" s="213" t="s">
        <v>39</v>
      </c>
      <c r="G93" s="9"/>
      <c r="H93" s="9"/>
      <c r="I93" s="9"/>
    </row>
    <row r="94" spans="1:9" s="56" customFormat="1" ht="15" customHeight="1">
      <c r="A94" s="41">
        <v>42220</v>
      </c>
      <c r="B94" s="217">
        <v>269.7</v>
      </c>
      <c r="C94" s="217"/>
      <c r="D94" s="126" t="s">
        <v>136</v>
      </c>
      <c r="E94" s="212" t="s">
        <v>74</v>
      </c>
      <c r="F94" s="213" t="s">
        <v>45</v>
      </c>
      <c r="G94" s="9"/>
      <c r="H94" s="9"/>
      <c r="I94" s="9"/>
    </row>
    <row r="95" spans="1:9" s="56" customFormat="1" ht="15" customHeight="1">
      <c r="A95" s="171">
        <v>42220</v>
      </c>
      <c r="B95" s="217">
        <v>210</v>
      </c>
      <c r="C95" s="217"/>
      <c r="D95" s="126" t="s">
        <v>136</v>
      </c>
      <c r="E95" s="126" t="s">
        <v>83</v>
      </c>
      <c r="F95" s="213" t="s">
        <v>45</v>
      </c>
      <c r="G95" s="9"/>
      <c r="H95" s="9"/>
      <c r="I95" s="9"/>
    </row>
    <row r="96" spans="1:9" s="56" customFormat="1" ht="15" customHeight="1">
      <c r="A96" s="41">
        <v>42220</v>
      </c>
      <c r="B96" s="217">
        <v>30.8</v>
      </c>
      <c r="C96" s="217"/>
      <c r="D96" s="126" t="s">
        <v>136</v>
      </c>
      <c r="E96" s="212" t="s">
        <v>67</v>
      </c>
      <c r="F96" s="213" t="s">
        <v>39</v>
      </c>
      <c r="G96" s="9"/>
      <c r="H96" s="9"/>
      <c r="I96" s="9"/>
    </row>
    <row r="97" spans="1:9" s="56" customFormat="1" ht="15" customHeight="1">
      <c r="A97" s="41">
        <v>42221</v>
      </c>
      <c r="B97" s="217">
        <v>39.700000000000003</v>
      </c>
      <c r="C97" s="217"/>
      <c r="D97" s="126" t="s">
        <v>136</v>
      </c>
      <c r="E97" s="212" t="s">
        <v>68</v>
      </c>
      <c r="F97" s="213" t="s">
        <v>39</v>
      </c>
      <c r="G97" s="9"/>
      <c r="H97" s="9"/>
      <c r="I97" s="9"/>
    </row>
    <row r="98" spans="1:9" s="56" customFormat="1" ht="15" customHeight="1">
      <c r="A98" s="41">
        <v>42228</v>
      </c>
      <c r="B98" s="217">
        <v>262.11</v>
      </c>
      <c r="C98" s="217"/>
      <c r="D98" s="126" t="s">
        <v>102</v>
      </c>
      <c r="E98" s="212" t="s">
        <v>74</v>
      </c>
      <c r="F98" s="213" t="s">
        <v>45</v>
      </c>
      <c r="G98" s="9"/>
      <c r="H98" s="9"/>
      <c r="I98" s="9"/>
    </row>
    <row r="99" spans="1:9" s="56" customFormat="1" ht="15" customHeight="1">
      <c r="A99" s="171">
        <v>42228</v>
      </c>
      <c r="B99" s="217">
        <v>210</v>
      </c>
      <c r="C99" s="217"/>
      <c r="D99" s="126" t="s">
        <v>54</v>
      </c>
      <c r="E99" s="126" t="s">
        <v>83</v>
      </c>
      <c r="F99" s="213" t="s">
        <v>45</v>
      </c>
      <c r="G99" s="9"/>
      <c r="H99" s="9"/>
      <c r="I99" s="9"/>
    </row>
    <row r="100" spans="1:9" s="56" customFormat="1" ht="15" customHeight="1">
      <c r="A100" s="41">
        <v>42228</v>
      </c>
      <c r="B100" s="217">
        <v>30.1</v>
      </c>
      <c r="C100" s="217"/>
      <c r="D100" s="126" t="s">
        <v>54</v>
      </c>
      <c r="E100" s="212" t="s">
        <v>67</v>
      </c>
      <c r="F100" s="213" t="s">
        <v>39</v>
      </c>
      <c r="G100" s="9"/>
      <c r="H100" s="9"/>
      <c r="I100" s="9"/>
    </row>
    <row r="101" spans="1:9" s="56" customFormat="1" ht="15" customHeight="1">
      <c r="A101" s="41">
        <v>42228</v>
      </c>
      <c r="B101" s="217">
        <v>223.12</v>
      </c>
      <c r="C101" s="217"/>
      <c r="D101" s="126" t="s">
        <v>54</v>
      </c>
      <c r="E101" s="212" t="s">
        <v>74</v>
      </c>
      <c r="F101" s="213" t="s">
        <v>45</v>
      </c>
      <c r="G101" s="9"/>
      <c r="H101" s="9"/>
      <c r="I101" s="9"/>
    </row>
    <row r="102" spans="1:9" s="56" customFormat="1" ht="15" customHeight="1">
      <c r="A102" s="41">
        <v>42229</v>
      </c>
      <c r="B102" s="217">
        <v>45.3</v>
      </c>
      <c r="C102" s="217"/>
      <c r="D102" s="126" t="s">
        <v>54</v>
      </c>
      <c r="E102" s="212" t="s">
        <v>68</v>
      </c>
      <c r="F102" s="213" t="s">
        <v>39</v>
      </c>
      <c r="G102" s="9"/>
      <c r="H102" s="9"/>
      <c r="I102" s="9"/>
    </row>
    <row r="103" spans="1:9" s="56" customFormat="1" ht="15" customHeight="1">
      <c r="A103" s="41">
        <v>42244</v>
      </c>
      <c r="B103" s="215">
        <v>222.27</v>
      </c>
      <c r="C103" s="215"/>
      <c r="D103" s="210" t="s">
        <v>103</v>
      </c>
      <c r="E103" s="212" t="s">
        <v>75</v>
      </c>
      <c r="F103" s="213" t="s">
        <v>58</v>
      </c>
      <c r="G103" s="9"/>
      <c r="H103" s="9"/>
      <c r="I103" s="9"/>
    </row>
    <row r="104" spans="1:9" s="56" customFormat="1" ht="15" customHeight="1">
      <c r="A104" s="41">
        <v>42244</v>
      </c>
      <c r="B104" s="215">
        <v>305.97000000000003</v>
      </c>
      <c r="C104" s="215"/>
      <c r="D104" s="210" t="s">
        <v>56</v>
      </c>
      <c r="E104" s="212" t="s">
        <v>76</v>
      </c>
      <c r="F104" s="213" t="s">
        <v>58</v>
      </c>
      <c r="G104" s="9"/>
      <c r="H104" s="9"/>
      <c r="I104" s="9"/>
    </row>
    <row r="105" spans="1:9" s="56" customFormat="1" ht="15" customHeight="1">
      <c r="A105" s="43">
        <v>42244</v>
      </c>
      <c r="B105" s="209">
        <v>122.65</v>
      </c>
      <c r="C105" s="209"/>
      <c r="D105" s="210" t="s">
        <v>56</v>
      </c>
      <c r="E105" s="126" t="s">
        <v>61</v>
      </c>
      <c r="F105" s="153" t="s">
        <v>58</v>
      </c>
      <c r="G105" s="9"/>
      <c r="H105" s="9"/>
      <c r="I105" s="9"/>
    </row>
    <row r="106" spans="1:9" s="31" customFormat="1" ht="15" customHeight="1">
      <c r="A106" s="32">
        <v>42260</v>
      </c>
      <c r="B106" s="214">
        <v>41.699999999999996</v>
      </c>
      <c r="C106" s="214"/>
      <c r="D106" s="126" t="s">
        <v>105</v>
      </c>
      <c r="E106" s="126" t="s">
        <v>69</v>
      </c>
      <c r="F106" s="213" t="s">
        <v>39</v>
      </c>
      <c r="G106" s="24"/>
      <c r="H106" s="24"/>
      <c r="I106" s="24"/>
    </row>
    <row r="107" spans="1:9" s="31" customFormat="1" ht="15" customHeight="1">
      <c r="A107" s="171">
        <v>42269</v>
      </c>
      <c r="B107" s="217">
        <v>249</v>
      </c>
      <c r="C107" s="217"/>
      <c r="D107" s="126" t="s">
        <v>105</v>
      </c>
      <c r="E107" s="126" t="s">
        <v>83</v>
      </c>
      <c r="F107" s="213" t="s">
        <v>45</v>
      </c>
      <c r="G107" s="24"/>
      <c r="H107" s="24"/>
      <c r="I107" s="24"/>
    </row>
    <row r="108" spans="1:9" s="31" customFormat="1" ht="15" customHeight="1">
      <c r="A108" s="32">
        <v>42269</v>
      </c>
      <c r="B108" s="214">
        <v>423.80999999999995</v>
      </c>
      <c r="C108" s="214"/>
      <c r="D108" s="126" t="s">
        <v>105</v>
      </c>
      <c r="E108" s="212" t="s">
        <v>74</v>
      </c>
      <c r="F108" s="213" t="s">
        <v>45</v>
      </c>
      <c r="G108" s="24"/>
      <c r="H108" s="24"/>
      <c r="I108" s="24"/>
    </row>
    <row r="109" spans="1:9" s="31" customFormat="1" ht="15" customHeight="1">
      <c r="A109" s="32">
        <v>42269</v>
      </c>
      <c r="B109" s="214">
        <v>28.4</v>
      </c>
      <c r="C109" s="214"/>
      <c r="D109" s="126" t="s">
        <v>105</v>
      </c>
      <c r="E109" s="126" t="s">
        <v>72</v>
      </c>
      <c r="F109" s="213" t="s">
        <v>39</v>
      </c>
      <c r="G109" s="24"/>
      <c r="H109" s="24"/>
      <c r="I109" s="24"/>
    </row>
    <row r="110" spans="1:9" s="31" customFormat="1" ht="15" customHeight="1">
      <c r="A110" s="32">
        <v>42270</v>
      </c>
      <c r="B110" s="214">
        <v>90.4</v>
      </c>
      <c r="C110" s="214"/>
      <c r="D110" s="126" t="s">
        <v>105</v>
      </c>
      <c r="E110" s="126" t="s">
        <v>71</v>
      </c>
      <c r="F110" s="213" t="s">
        <v>45</v>
      </c>
      <c r="G110" s="24"/>
      <c r="H110" s="24"/>
      <c r="I110" s="24"/>
    </row>
    <row r="111" spans="1:9" s="31" customFormat="1" ht="15" customHeight="1">
      <c r="A111" s="32">
        <v>42272</v>
      </c>
      <c r="B111" s="214">
        <v>41.5</v>
      </c>
      <c r="C111" s="214"/>
      <c r="D111" s="126" t="s">
        <v>107</v>
      </c>
      <c r="E111" s="126" t="s">
        <v>70</v>
      </c>
      <c r="F111" s="213" t="s">
        <v>39</v>
      </c>
      <c r="G111" s="24"/>
      <c r="H111" s="24"/>
      <c r="I111" s="24"/>
    </row>
    <row r="112" spans="1:9" s="31" customFormat="1" ht="15" customHeight="1">
      <c r="A112" s="43">
        <v>42291</v>
      </c>
      <c r="B112" s="214">
        <v>44</v>
      </c>
      <c r="C112" s="214"/>
      <c r="D112" s="126" t="s">
        <v>107</v>
      </c>
      <c r="E112" s="126" t="s">
        <v>73</v>
      </c>
      <c r="F112" s="213" t="s">
        <v>39</v>
      </c>
      <c r="G112" s="24"/>
      <c r="H112" s="24"/>
      <c r="I112" s="24"/>
    </row>
    <row r="113" spans="1:9" s="31" customFormat="1" ht="28.5">
      <c r="A113" s="32">
        <v>42289</v>
      </c>
      <c r="B113" s="214">
        <v>462.61</v>
      </c>
      <c r="C113" s="214"/>
      <c r="D113" s="126" t="s">
        <v>104</v>
      </c>
      <c r="E113" s="212" t="s">
        <v>74</v>
      </c>
      <c r="F113" s="213" t="s">
        <v>45</v>
      </c>
      <c r="G113" s="24"/>
      <c r="H113" s="24"/>
      <c r="I113" s="24"/>
    </row>
    <row r="114" spans="1:9" s="31" customFormat="1">
      <c r="A114" s="43">
        <v>42298</v>
      </c>
      <c r="B114" s="214">
        <v>33</v>
      </c>
      <c r="C114" s="214"/>
      <c r="D114" s="126" t="s">
        <v>59</v>
      </c>
      <c r="E114" s="126" t="s">
        <v>72</v>
      </c>
      <c r="F114" s="213" t="s">
        <v>39</v>
      </c>
      <c r="G114" s="24"/>
      <c r="H114" s="24"/>
      <c r="I114" s="24"/>
    </row>
    <row r="115" spans="1:9" s="31" customFormat="1" ht="15" customHeight="1">
      <c r="A115" s="43">
        <v>42299</v>
      </c>
      <c r="B115" s="214">
        <v>38</v>
      </c>
      <c r="C115" s="214"/>
      <c r="D115" s="126" t="s">
        <v>59</v>
      </c>
      <c r="E115" s="126" t="s">
        <v>68</v>
      </c>
      <c r="F115" s="213" t="s">
        <v>39</v>
      </c>
      <c r="G115" s="24"/>
      <c r="H115" s="24"/>
      <c r="I115" s="24"/>
    </row>
    <row r="116" spans="1:9" s="31" customFormat="1" ht="15" customHeight="1">
      <c r="A116" s="43">
        <v>42305</v>
      </c>
      <c r="B116" s="214">
        <v>665.29</v>
      </c>
      <c r="C116" s="214"/>
      <c r="D116" s="126" t="s">
        <v>106</v>
      </c>
      <c r="E116" s="212" t="s">
        <v>79</v>
      </c>
      <c r="F116" s="213" t="s">
        <v>77</v>
      </c>
      <c r="G116" s="24"/>
      <c r="H116" s="24"/>
      <c r="I116" s="24"/>
    </row>
    <row r="117" spans="1:9" s="31" customFormat="1" ht="15" customHeight="1">
      <c r="A117" s="43">
        <v>42305</v>
      </c>
      <c r="B117" s="214">
        <v>71.199999999999989</v>
      </c>
      <c r="C117" s="214"/>
      <c r="D117" s="126" t="s">
        <v>106</v>
      </c>
      <c r="E117" s="126" t="s">
        <v>61</v>
      </c>
      <c r="F117" s="213" t="s">
        <v>77</v>
      </c>
      <c r="G117" s="24"/>
      <c r="H117" s="24"/>
      <c r="I117" s="24"/>
    </row>
    <row r="118" spans="1:9" s="31" customFormat="1" ht="15" customHeight="1">
      <c r="A118" s="32">
        <v>42305</v>
      </c>
      <c r="B118" s="214">
        <v>198</v>
      </c>
      <c r="C118" s="214"/>
      <c r="D118" s="126" t="s">
        <v>106</v>
      </c>
      <c r="E118" s="126" t="s">
        <v>83</v>
      </c>
      <c r="F118" s="213" t="s">
        <v>77</v>
      </c>
      <c r="G118" s="24"/>
      <c r="H118" s="24"/>
      <c r="I118" s="24"/>
    </row>
    <row r="119" spans="1:9" s="31" customFormat="1" ht="15" customHeight="1">
      <c r="A119" s="43">
        <v>42306</v>
      </c>
      <c r="B119" s="214">
        <v>37.5</v>
      </c>
      <c r="C119" s="214"/>
      <c r="D119" s="126" t="s">
        <v>106</v>
      </c>
      <c r="E119" s="126" t="s">
        <v>68</v>
      </c>
      <c r="F119" s="213" t="s">
        <v>39</v>
      </c>
      <c r="G119" s="24"/>
      <c r="H119" s="24"/>
      <c r="I119" s="24"/>
    </row>
    <row r="120" spans="1:9" s="31" customFormat="1" ht="28.5">
      <c r="A120" s="43">
        <v>42313</v>
      </c>
      <c r="B120" s="214">
        <v>39.4</v>
      </c>
      <c r="C120" s="214"/>
      <c r="D120" s="126" t="s">
        <v>109</v>
      </c>
      <c r="E120" s="126" t="s">
        <v>82</v>
      </c>
      <c r="F120" s="213" t="s">
        <v>39</v>
      </c>
      <c r="G120" s="24"/>
      <c r="H120" s="24"/>
      <c r="I120" s="24"/>
    </row>
    <row r="121" spans="1:9" s="31" customFormat="1" ht="15" customHeight="1">
      <c r="A121" s="43">
        <v>42315</v>
      </c>
      <c r="B121" s="214">
        <v>40.700000000000003</v>
      </c>
      <c r="C121" s="214"/>
      <c r="D121" s="126" t="s">
        <v>110</v>
      </c>
      <c r="E121" s="126" t="s">
        <v>73</v>
      </c>
      <c r="F121" s="213" t="s">
        <v>39</v>
      </c>
      <c r="G121" s="24"/>
      <c r="H121" s="24"/>
      <c r="I121" s="24"/>
    </row>
    <row r="122" spans="1:9" s="31" customFormat="1" ht="15" customHeight="1">
      <c r="A122" s="43">
        <v>42325</v>
      </c>
      <c r="B122" s="214">
        <v>349</v>
      </c>
      <c r="C122" s="214"/>
      <c r="D122" s="126" t="s">
        <v>54</v>
      </c>
      <c r="E122" s="126" t="s">
        <v>81</v>
      </c>
      <c r="F122" s="213" t="s">
        <v>45</v>
      </c>
      <c r="G122" s="24"/>
      <c r="H122" s="24"/>
      <c r="I122" s="24"/>
    </row>
    <row r="123" spans="1:9" s="31" customFormat="1" ht="15" customHeight="1">
      <c r="A123" s="43">
        <v>42325</v>
      </c>
      <c r="B123" s="214">
        <v>518.41000000000008</v>
      </c>
      <c r="C123" s="214"/>
      <c r="D123" s="126" t="s">
        <v>54</v>
      </c>
      <c r="E123" s="212" t="s">
        <v>74</v>
      </c>
      <c r="F123" s="213" t="s">
        <v>45</v>
      </c>
      <c r="G123" s="24"/>
      <c r="H123" s="24"/>
      <c r="I123" s="24"/>
    </row>
    <row r="124" spans="1:9" s="31" customFormat="1" ht="15" customHeight="1">
      <c r="A124" s="43">
        <v>42325</v>
      </c>
      <c r="B124" s="214">
        <v>37.730000000000004</v>
      </c>
      <c r="C124" s="214"/>
      <c r="D124" s="126" t="s">
        <v>54</v>
      </c>
      <c r="E124" s="212" t="s">
        <v>74</v>
      </c>
      <c r="F124" s="213" t="s">
        <v>45</v>
      </c>
      <c r="G124" s="24"/>
      <c r="H124" s="24"/>
      <c r="I124" s="24"/>
    </row>
    <row r="125" spans="1:9" s="31" customFormat="1" ht="15" customHeight="1">
      <c r="A125" s="43">
        <v>42325</v>
      </c>
      <c r="B125" s="214">
        <v>37.799999999999997</v>
      </c>
      <c r="C125" s="214"/>
      <c r="D125" s="126" t="s">
        <v>54</v>
      </c>
      <c r="E125" s="126" t="s">
        <v>82</v>
      </c>
      <c r="F125" s="213" t="s">
        <v>39</v>
      </c>
      <c r="G125" s="24"/>
      <c r="H125" s="24"/>
      <c r="I125" s="24"/>
    </row>
    <row r="126" spans="1:9" s="31" customFormat="1" ht="15" customHeight="1">
      <c r="A126" s="43">
        <v>42326</v>
      </c>
      <c r="B126" s="214">
        <v>65</v>
      </c>
      <c r="C126" s="214"/>
      <c r="D126" s="126" t="s">
        <v>54</v>
      </c>
      <c r="E126" s="126" t="s">
        <v>71</v>
      </c>
      <c r="F126" s="213" t="s">
        <v>45</v>
      </c>
      <c r="G126" s="24"/>
      <c r="H126" s="24"/>
      <c r="I126" s="24"/>
    </row>
    <row r="127" spans="1:9" s="31" customFormat="1" ht="15" customHeight="1">
      <c r="A127" s="43">
        <v>42326</v>
      </c>
      <c r="B127" s="214">
        <v>37</v>
      </c>
      <c r="C127" s="214"/>
      <c r="D127" s="126" t="s">
        <v>54</v>
      </c>
      <c r="E127" s="126" t="s">
        <v>68</v>
      </c>
      <c r="F127" s="213" t="s">
        <v>39</v>
      </c>
      <c r="G127" s="24"/>
      <c r="H127" s="24"/>
      <c r="I127" s="24"/>
    </row>
    <row r="128" spans="1:9" s="31" customFormat="1" ht="15" customHeight="1">
      <c r="A128" s="43">
        <v>42332</v>
      </c>
      <c r="B128" s="214">
        <v>15.8</v>
      </c>
      <c r="C128" s="214"/>
      <c r="D128" s="126" t="s">
        <v>108</v>
      </c>
      <c r="E128" s="126" t="s">
        <v>84</v>
      </c>
      <c r="F128" s="213" t="s">
        <v>39</v>
      </c>
      <c r="G128" s="24"/>
      <c r="H128" s="24"/>
      <c r="I128" s="24"/>
    </row>
    <row r="129" spans="1:13" s="31" customFormat="1" ht="15" customHeight="1">
      <c r="A129" s="43">
        <v>42334</v>
      </c>
      <c r="B129" s="214">
        <v>366.69</v>
      </c>
      <c r="C129" s="214"/>
      <c r="D129" s="126" t="s">
        <v>108</v>
      </c>
      <c r="E129" s="212" t="s">
        <v>74</v>
      </c>
      <c r="F129" s="213" t="s">
        <v>45</v>
      </c>
      <c r="G129" s="24"/>
      <c r="H129" s="24"/>
      <c r="I129" s="24"/>
    </row>
    <row r="130" spans="1:13" s="31" customFormat="1" ht="15" customHeight="1">
      <c r="A130" s="43">
        <v>42339</v>
      </c>
      <c r="B130" s="214">
        <v>347.29</v>
      </c>
      <c r="C130" s="214"/>
      <c r="D130" s="126" t="s">
        <v>136</v>
      </c>
      <c r="E130" s="212" t="s">
        <v>74</v>
      </c>
      <c r="F130" s="213" t="s">
        <v>45</v>
      </c>
      <c r="G130" s="24"/>
      <c r="H130" s="24"/>
      <c r="I130" s="24"/>
    </row>
    <row r="131" spans="1:13" s="31" customFormat="1" ht="15" customHeight="1">
      <c r="A131" s="32">
        <v>42339</v>
      </c>
      <c r="B131" s="214">
        <v>231</v>
      </c>
      <c r="C131" s="214"/>
      <c r="D131" s="126" t="s">
        <v>136</v>
      </c>
      <c r="E131" s="126" t="s">
        <v>83</v>
      </c>
      <c r="F131" s="213" t="s">
        <v>45</v>
      </c>
      <c r="G131" s="24"/>
      <c r="H131" s="24"/>
      <c r="I131" s="24"/>
    </row>
    <row r="132" spans="1:13" s="31" customFormat="1" ht="15" customHeight="1">
      <c r="A132" s="43">
        <v>42356</v>
      </c>
      <c r="B132" s="214">
        <v>289.09999999999997</v>
      </c>
      <c r="C132" s="214"/>
      <c r="D132" s="126" t="s">
        <v>54</v>
      </c>
      <c r="E132" s="212" t="s">
        <v>74</v>
      </c>
      <c r="F132" s="213" t="s">
        <v>45</v>
      </c>
      <c r="G132" s="24"/>
      <c r="H132" s="24"/>
      <c r="I132" s="24"/>
    </row>
    <row r="133" spans="1:13" s="56" customFormat="1" ht="15" customHeight="1">
      <c r="A133" s="171">
        <v>42339</v>
      </c>
      <c r="B133" s="214">
        <v>30.6</v>
      </c>
      <c r="C133" s="217"/>
      <c r="D133" s="126" t="s">
        <v>136</v>
      </c>
      <c r="E133" s="230" t="s">
        <v>158</v>
      </c>
      <c r="F133" s="213" t="s">
        <v>39</v>
      </c>
      <c r="G133" s="9"/>
      <c r="H133" s="9"/>
      <c r="I133"/>
      <c r="J133"/>
      <c r="K133"/>
      <c r="L133"/>
      <c r="M133" s="189"/>
    </row>
    <row r="134" spans="1:13" s="56" customFormat="1" ht="15" customHeight="1">
      <c r="A134" s="171">
        <v>42340</v>
      </c>
      <c r="B134" s="214">
        <v>37</v>
      </c>
      <c r="C134" s="217"/>
      <c r="D134" s="126" t="s">
        <v>136</v>
      </c>
      <c r="E134" s="230" t="s">
        <v>162</v>
      </c>
      <c r="F134" s="213" t="s">
        <v>39</v>
      </c>
      <c r="G134" s="9"/>
      <c r="H134" s="9"/>
      <c r="I134"/>
      <c r="J134"/>
      <c r="K134"/>
      <c r="L134"/>
      <c r="M134" s="189"/>
    </row>
    <row r="135" spans="1:13" s="56" customFormat="1" ht="15" customHeight="1">
      <c r="A135" s="171">
        <v>42346</v>
      </c>
      <c r="B135" s="214">
        <v>327.89</v>
      </c>
      <c r="C135" s="217"/>
      <c r="D135" s="210" t="s">
        <v>161</v>
      </c>
      <c r="E135" s="231" t="s">
        <v>160</v>
      </c>
      <c r="F135" s="213" t="s">
        <v>45</v>
      </c>
      <c r="G135" s="9"/>
      <c r="H135" s="9"/>
      <c r="I135"/>
      <c r="J135"/>
      <c r="K135"/>
      <c r="L135"/>
      <c r="M135" s="178"/>
    </row>
    <row r="136" spans="1:13" s="56" customFormat="1" ht="15" customHeight="1">
      <c r="A136" s="171">
        <v>42346</v>
      </c>
      <c r="B136" s="214">
        <v>30.6</v>
      </c>
      <c r="C136" s="217"/>
      <c r="D136" s="210" t="s">
        <v>159</v>
      </c>
      <c r="E136" s="230" t="s">
        <v>158</v>
      </c>
      <c r="F136" s="213" t="s">
        <v>39</v>
      </c>
      <c r="G136" s="9"/>
      <c r="H136" s="9"/>
      <c r="I136"/>
      <c r="J136"/>
      <c r="K136"/>
      <c r="L136"/>
      <c r="M136" s="189"/>
    </row>
    <row r="137" spans="1:13" s="56" customFormat="1" ht="15" customHeight="1">
      <c r="A137" s="171">
        <v>42346</v>
      </c>
      <c r="B137" s="214">
        <v>42</v>
      </c>
      <c r="C137" s="217"/>
      <c r="D137" s="210" t="s">
        <v>157</v>
      </c>
      <c r="E137" s="230" t="s">
        <v>156</v>
      </c>
      <c r="F137" s="213" t="s">
        <v>39</v>
      </c>
      <c r="G137" s="9"/>
      <c r="H137" s="9"/>
      <c r="I137"/>
      <c r="J137"/>
      <c r="K137"/>
      <c r="L137"/>
      <c r="M137" s="189"/>
    </row>
    <row r="138" spans="1:13" s="240" customFormat="1">
      <c r="A138" s="32">
        <v>42297</v>
      </c>
      <c r="B138" s="214">
        <v>4.0999999999999996</v>
      </c>
      <c r="C138" s="214"/>
      <c r="D138" s="28" t="s">
        <v>106</v>
      </c>
      <c r="E138" s="126" t="s">
        <v>173</v>
      </c>
      <c r="F138" s="153" t="s">
        <v>77</v>
      </c>
      <c r="G138" s="28"/>
      <c r="H138" s="28"/>
      <c r="I138" s="234"/>
      <c r="J138" s="238"/>
      <c r="K138" s="239"/>
      <c r="L138" s="239"/>
    </row>
    <row r="139" spans="1:13" s="240" customFormat="1" ht="29.25">
      <c r="A139" s="43">
        <v>42335</v>
      </c>
      <c r="B139" s="214">
        <v>14.5</v>
      </c>
      <c r="C139" s="214"/>
      <c r="D139" s="28" t="s">
        <v>172</v>
      </c>
      <c r="E139" s="126" t="s">
        <v>171</v>
      </c>
      <c r="F139" s="153" t="s">
        <v>39</v>
      </c>
      <c r="G139" s="28"/>
      <c r="H139" s="28"/>
      <c r="I139" s="234"/>
      <c r="J139" s="238"/>
      <c r="K139" s="239"/>
      <c r="L139" s="239"/>
    </row>
    <row r="140" spans="1:13" s="240" customFormat="1">
      <c r="A140" s="43">
        <v>42346</v>
      </c>
      <c r="B140" s="214">
        <v>89.399999999999991</v>
      </c>
      <c r="C140" s="214"/>
      <c r="D140" s="234" t="s">
        <v>170</v>
      </c>
      <c r="E140" s="126" t="s">
        <v>169</v>
      </c>
      <c r="F140" s="153" t="s">
        <v>45</v>
      </c>
      <c r="G140" s="28"/>
      <c r="H140" s="28"/>
      <c r="I140" s="234"/>
      <c r="J140" s="238"/>
      <c r="K140" s="239"/>
      <c r="L140" s="239"/>
    </row>
    <row r="141" spans="1:13" s="29" customFormat="1">
      <c r="A141" s="43">
        <v>42356</v>
      </c>
      <c r="B141" s="214">
        <v>31</v>
      </c>
      <c r="C141" s="214"/>
      <c r="D141" s="126" t="s">
        <v>54</v>
      </c>
      <c r="E141" s="126" t="s">
        <v>168</v>
      </c>
      <c r="F141" s="153" t="s">
        <v>45</v>
      </c>
      <c r="G141" s="28"/>
      <c r="H141" s="28"/>
      <c r="I141" s="234"/>
      <c r="J141" s="166"/>
      <c r="K141" s="241"/>
      <c r="L141" s="241"/>
    </row>
    <row r="142" spans="1:13" s="56" customFormat="1" ht="15" customHeight="1">
      <c r="A142" s="171">
        <v>42410</v>
      </c>
      <c r="B142" s="214">
        <v>357.09999999999997</v>
      </c>
      <c r="C142" s="217"/>
      <c r="D142" s="212" t="s">
        <v>218</v>
      </c>
      <c r="E142" s="230" t="s">
        <v>219</v>
      </c>
      <c r="F142" s="213" t="s">
        <v>45</v>
      </c>
      <c r="G142" s="9"/>
      <c r="H142" s="252"/>
      <c r="I142"/>
      <c r="J142"/>
      <c r="K142"/>
      <c r="L142"/>
      <c r="M142" s="178"/>
    </row>
    <row r="143" spans="1:13" s="56" customFormat="1" ht="15" customHeight="1">
      <c r="A143" s="171">
        <v>42410</v>
      </c>
      <c r="B143" s="214">
        <v>64.8</v>
      </c>
      <c r="C143" s="217"/>
      <c r="D143" s="212" t="s">
        <v>218</v>
      </c>
      <c r="E143" s="230" t="s">
        <v>220</v>
      </c>
      <c r="F143" s="213" t="s">
        <v>45</v>
      </c>
      <c r="G143" s="9"/>
      <c r="H143" s="9"/>
      <c r="I143"/>
      <c r="J143"/>
      <c r="K143"/>
      <c r="L143"/>
      <c r="M143" s="189"/>
    </row>
    <row r="144" spans="1:13" s="56" customFormat="1" ht="15" customHeight="1">
      <c r="A144" s="171">
        <v>42411</v>
      </c>
      <c r="B144" s="214">
        <v>15.3</v>
      </c>
      <c r="C144" s="217"/>
      <c r="D144" s="212" t="s">
        <v>218</v>
      </c>
      <c r="E144" s="230" t="s">
        <v>221</v>
      </c>
      <c r="F144" s="213" t="s">
        <v>39</v>
      </c>
      <c r="G144" s="9"/>
      <c r="H144" s="9"/>
      <c r="I144"/>
      <c r="J144"/>
      <c r="K144"/>
      <c r="L144"/>
      <c r="M144" s="189"/>
    </row>
    <row r="145" spans="1:15" s="56" customFormat="1" ht="15" customHeight="1">
      <c r="A145" s="41">
        <v>42419</v>
      </c>
      <c r="B145" s="214">
        <v>315.83</v>
      </c>
      <c r="C145" s="217"/>
      <c r="D145" s="210" t="s">
        <v>222</v>
      </c>
      <c r="E145" s="230" t="s">
        <v>223</v>
      </c>
      <c r="F145" s="213" t="s">
        <v>224</v>
      </c>
      <c r="G145" s="9"/>
      <c r="H145" s="9"/>
      <c r="I145"/>
      <c r="J145"/>
      <c r="K145"/>
      <c r="L145"/>
      <c r="M145" s="178"/>
    </row>
    <row r="146" spans="1:15" s="56" customFormat="1" ht="15" customHeight="1">
      <c r="A146" s="171">
        <v>42419</v>
      </c>
      <c r="B146" s="214">
        <v>222.26000000000002</v>
      </c>
      <c r="C146" s="217"/>
      <c r="D146" s="210" t="s">
        <v>222</v>
      </c>
      <c r="E146" s="230" t="s">
        <v>225</v>
      </c>
      <c r="F146" s="213" t="s">
        <v>224</v>
      </c>
      <c r="G146" s="9"/>
      <c r="H146" s="9"/>
      <c r="I146"/>
      <c r="J146"/>
      <c r="K146"/>
      <c r="L146"/>
      <c r="M146" s="178"/>
      <c r="N146" s="31"/>
      <c r="O146" s="31"/>
    </row>
    <row r="147" spans="1:15" s="31" customFormat="1" ht="15" customHeight="1">
      <c r="A147" s="41">
        <v>42419</v>
      </c>
      <c r="B147" s="214">
        <v>33.4</v>
      </c>
      <c r="C147" s="217"/>
      <c r="D147" s="210" t="s">
        <v>222</v>
      </c>
      <c r="E147" s="230" t="s">
        <v>158</v>
      </c>
      <c r="F147" s="213" t="s">
        <v>39</v>
      </c>
      <c r="G147" s="9"/>
      <c r="H147" s="9"/>
      <c r="I147"/>
      <c r="J147"/>
      <c r="K147"/>
      <c r="L147"/>
      <c r="M147" s="178"/>
      <c r="N147" s="245"/>
    </row>
    <row r="148" spans="1:15" s="56" customFormat="1" ht="15" customHeight="1">
      <c r="A148" s="41">
        <v>42419</v>
      </c>
      <c r="B148" s="214">
        <v>75.399999999999991</v>
      </c>
      <c r="C148" s="217"/>
      <c r="D148" s="210" t="s">
        <v>222</v>
      </c>
      <c r="E148" s="230" t="s">
        <v>169</v>
      </c>
      <c r="F148" s="213" t="s">
        <v>224</v>
      </c>
      <c r="G148" s="9"/>
      <c r="H148" s="9"/>
      <c r="I148"/>
      <c r="J148"/>
      <c r="K148"/>
      <c r="L148"/>
      <c r="M148" s="178"/>
      <c r="N148" s="245"/>
      <c r="O148" s="31"/>
    </row>
    <row r="149" spans="1:15" s="31" customFormat="1" ht="15" customHeight="1">
      <c r="A149" s="41">
        <v>42424</v>
      </c>
      <c r="B149" s="214">
        <v>235.09</v>
      </c>
      <c r="C149" s="217"/>
      <c r="D149" s="126" t="s">
        <v>226</v>
      </c>
      <c r="E149" s="230" t="s">
        <v>227</v>
      </c>
      <c r="F149" s="213" t="s">
        <v>228</v>
      </c>
      <c r="G149" s="9"/>
      <c r="H149" s="9"/>
      <c r="I149"/>
      <c r="J149"/>
      <c r="K149"/>
      <c r="L149"/>
      <c r="M149" s="189"/>
    </row>
    <row r="150" spans="1:15" s="31" customFormat="1" ht="15" customHeight="1">
      <c r="A150" s="43">
        <v>42424</v>
      </c>
      <c r="B150" s="214">
        <v>39.5</v>
      </c>
      <c r="C150" s="214"/>
      <c r="D150" s="126" t="s">
        <v>226</v>
      </c>
      <c r="E150" s="253" t="s">
        <v>158</v>
      </c>
      <c r="F150" s="213" t="s">
        <v>39</v>
      </c>
      <c r="G150" s="24"/>
      <c r="H150" s="24"/>
      <c r="I150" s="1"/>
      <c r="J150" s="1"/>
      <c r="K150"/>
      <c r="L150"/>
      <c r="M150" s="178"/>
    </row>
    <row r="151" spans="1:15" s="31" customFormat="1" ht="15" customHeight="1">
      <c r="A151" s="171">
        <v>42425</v>
      </c>
      <c r="B151" s="214">
        <v>593.26</v>
      </c>
      <c r="C151" s="217"/>
      <c r="D151" s="126" t="s">
        <v>226</v>
      </c>
      <c r="E151" s="230" t="s">
        <v>229</v>
      </c>
      <c r="F151" s="213" t="s">
        <v>228</v>
      </c>
      <c r="G151" s="9"/>
      <c r="H151" s="9"/>
      <c r="I151"/>
      <c r="J151"/>
      <c r="K151"/>
      <c r="L151"/>
      <c r="M151" s="178"/>
      <c r="N151" s="56"/>
      <c r="O151" s="56"/>
    </row>
    <row r="152" spans="1:15" s="31" customFormat="1" ht="15" customHeight="1">
      <c r="A152" s="41">
        <v>42425</v>
      </c>
      <c r="B152" s="214">
        <v>145.22999999999999</v>
      </c>
      <c r="C152" s="217"/>
      <c r="D152" s="126" t="s">
        <v>226</v>
      </c>
      <c r="E152" s="230" t="s">
        <v>230</v>
      </c>
      <c r="F152" s="213" t="s">
        <v>228</v>
      </c>
      <c r="G152" s="9"/>
      <c r="H152" s="9"/>
      <c r="I152"/>
      <c r="J152"/>
      <c r="K152"/>
      <c r="L152"/>
      <c r="M152" s="189"/>
    </row>
    <row r="153" spans="1:15" s="31" customFormat="1" ht="15" customHeight="1">
      <c r="A153" s="171">
        <v>42425</v>
      </c>
      <c r="B153" s="214">
        <v>48.199999999999996</v>
      </c>
      <c r="C153" s="217"/>
      <c r="D153" s="126" t="s">
        <v>226</v>
      </c>
      <c r="E153" s="230" t="s">
        <v>73</v>
      </c>
      <c r="F153" s="213" t="s">
        <v>39</v>
      </c>
      <c r="G153" s="9"/>
      <c r="H153" s="9"/>
      <c r="I153"/>
      <c r="J153"/>
      <c r="K153"/>
      <c r="L153"/>
      <c r="M153" s="178"/>
    </row>
    <row r="154" spans="1:15" s="31" customFormat="1" ht="15.75">
      <c r="A154" s="41">
        <v>42436</v>
      </c>
      <c r="B154" s="214">
        <v>327.87</v>
      </c>
      <c r="C154" s="217"/>
      <c r="D154" s="212" t="s">
        <v>209</v>
      </c>
      <c r="E154" s="230" t="s">
        <v>160</v>
      </c>
      <c r="F154" s="213" t="s">
        <v>45</v>
      </c>
      <c r="G154" s="9"/>
      <c r="H154" s="9"/>
      <c r="I154"/>
      <c r="J154"/>
      <c r="K154"/>
      <c r="L154"/>
      <c r="M154" s="178"/>
    </row>
    <row r="155" spans="1:15" s="31" customFormat="1" ht="15" customHeight="1">
      <c r="A155" s="41">
        <v>42436</v>
      </c>
      <c r="B155" s="214">
        <v>36.900000000000006</v>
      </c>
      <c r="C155" s="215"/>
      <c r="D155" s="212" t="s">
        <v>209</v>
      </c>
      <c r="E155" s="254" t="s">
        <v>158</v>
      </c>
      <c r="F155" s="213" t="s">
        <v>39</v>
      </c>
      <c r="G155" s="9"/>
      <c r="H155" s="9"/>
      <c r="I155"/>
      <c r="J155"/>
      <c r="K155"/>
      <c r="L155"/>
      <c r="M155" s="178"/>
    </row>
    <row r="156" spans="1:15" s="31" customFormat="1" ht="15.75">
      <c r="A156" s="41">
        <v>42437</v>
      </c>
      <c r="B156" s="214">
        <v>56.6</v>
      </c>
      <c r="C156" s="215"/>
      <c r="D156" s="212" t="s">
        <v>209</v>
      </c>
      <c r="E156" s="230" t="s">
        <v>220</v>
      </c>
      <c r="F156" s="213" t="s">
        <v>45</v>
      </c>
      <c r="G156" s="9"/>
      <c r="H156" s="9"/>
      <c r="I156"/>
      <c r="J156"/>
      <c r="K156"/>
      <c r="L156"/>
      <c r="M156" s="178"/>
    </row>
    <row r="157" spans="1:15" s="31" customFormat="1" ht="15" customHeight="1">
      <c r="A157" s="32">
        <v>42437</v>
      </c>
      <c r="B157" s="214">
        <v>37.5</v>
      </c>
      <c r="C157" s="214"/>
      <c r="D157" s="215" t="s">
        <v>209</v>
      </c>
      <c r="E157" s="254" t="s">
        <v>68</v>
      </c>
      <c r="F157" s="213" t="s">
        <v>39</v>
      </c>
      <c r="G157" s="24"/>
      <c r="H157" s="24"/>
      <c r="I157"/>
      <c r="J157"/>
      <c r="K157"/>
      <c r="L157"/>
      <c r="M157" s="178"/>
    </row>
    <row r="158" spans="1:15" s="31" customFormat="1" ht="15" customHeight="1">
      <c r="A158" s="171">
        <v>42438</v>
      </c>
      <c r="B158" s="214">
        <v>36</v>
      </c>
      <c r="C158" s="217"/>
      <c r="D158" s="126" t="s">
        <v>231</v>
      </c>
      <c r="E158" s="254" t="s">
        <v>67</v>
      </c>
      <c r="F158" s="213" t="s">
        <v>39</v>
      </c>
      <c r="G158" s="24"/>
      <c r="H158" s="24"/>
      <c r="I158"/>
      <c r="J158"/>
      <c r="K158"/>
      <c r="L158"/>
      <c r="M158" s="178"/>
    </row>
    <row r="159" spans="1:15" s="31" customFormat="1" ht="15" customHeight="1">
      <c r="A159" s="171">
        <v>42439</v>
      </c>
      <c r="B159" s="214">
        <v>360.84999999999997</v>
      </c>
      <c r="C159" s="217"/>
      <c r="D159" s="126" t="s">
        <v>231</v>
      </c>
      <c r="E159" s="230" t="s">
        <v>232</v>
      </c>
      <c r="F159" s="213" t="s">
        <v>233</v>
      </c>
      <c r="G159" s="9"/>
      <c r="H159" s="9"/>
      <c r="I159"/>
      <c r="J159"/>
      <c r="K159"/>
      <c r="L159"/>
      <c r="M159" s="178"/>
      <c r="N159" s="56"/>
      <c r="O159" s="56"/>
    </row>
    <row r="160" spans="1:15" s="31" customFormat="1" ht="15" customHeight="1">
      <c r="A160" s="43">
        <v>42439</v>
      </c>
      <c r="B160" s="214">
        <v>49.2</v>
      </c>
      <c r="C160" s="209"/>
      <c r="D160" s="126" t="s">
        <v>231</v>
      </c>
      <c r="E160" s="254" t="s">
        <v>162</v>
      </c>
      <c r="F160" s="213" t="s">
        <v>39</v>
      </c>
      <c r="G160" s="9"/>
      <c r="H160" s="9"/>
      <c r="I160"/>
      <c r="J160"/>
      <c r="K160"/>
      <c r="L160"/>
      <c r="M160" s="178"/>
    </row>
    <row r="161" spans="1:15" s="31" customFormat="1" ht="28.5">
      <c r="A161" s="32">
        <v>42444</v>
      </c>
      <c r="B161" s="214">
        <v>324.55</v>
      </c>
      <c r="C161" s="214"/>
      <c r="D161" s="210" t="s">
        <v>234</v>
      </c>
      <c r="E161" s="231" t="s">
        <v>235</v>
      </c>
      <c r="F161" s="213" t="s">
        <v>58</v>
      </c>
      <c r="G161" s="24"/>
      <c r="H161" s="24"/>
      <c r="I161"/>
      <c r="J161"/>
      <c r="K161"/>
      <c r="L161"/>
      <c r="M161" s="178"/>
    </row>
    <row r="162" spans="1:15" s="31" customFormat="1" ht="15.75">
      <c r="A162" s="32">
        <v>42444</v>
      </c>
      <c r="B162" s="214">
        <v>305.96000000000004</v>
      </c>
      <c r="C162" s="214"/>
      <c r="D162" s="210" t="s">
        <v>236</v>
      </c>
      <c r="E162" s="231" t="s">
        <v>237</v>
      </c>
      <c r="F162" s="213" t="s">
        <v>58</v>
      </c>
      <c r="G162" s="24"/>
      <c r="H162" s="24"/>
      <c r="I162"/>
      <c r="J162"/>
      <c r="K162"/>
      <c r="L162"/>
      <c r="M162" s="178"/>
    </row>
    <row r="163" spans="1:15" s="31" customFormat="1" ht="15" customHeight="1">
      <c r="A163" s="41">
        <v>42444</v>
      </c>
      <c r="B163" s="214">
        <v>34.6</v>
      </c>
      <c r="C163" s="217"/>
      <c r="D163" s="210" t="s">
        <v>236</v>
      </c>
      <c r="E163" s="230" t="s">
        <v>158</v>
      </c>
      <c r="F163" s="213" t="s">
        <v>39</v>
      </c>
      <c r="G163" s="9"/>
      <c r="H163" s="9"/>
      <c r="I163"/>
      <c r="J163"/>
      <c r="K163"/>
      <c r="L163"/>
      <c r="M163" s="178"/>
      <c r="O163" s="245"/>
    </row>
    <row r="164" spans="1:15" s="31" customFormat="1" ht="15" customHeight="1">
      <c r="A164" s="43">
        <v>42444</v>
      </c>
      <c r="B164" s="214">
        <v>24.299999999999997</v>
      </c>
      <c r="C164" s="214"/>
      <c r="D164" s="210" t="s">
        <v>236</v>
      </c>
      <c r="E164" s="253" t="s">
        <v>238</v>
      </c>
      <c r="F164" s="213" t="s">
        <v>58</v>
      </c>
      <c r="G164" s="24"/>
      <c r="H164" s="24"/>
      <c r="I164" s="1"/>
      <c r="J164" s="1"/>
      <c r="K164"/>
      <c r="L164"/>
      <c r="M164" s="178"/>
      <c r="O164" s="245"/>
    </row>
    <row r="165" spans="1:15" s="31" customFormat="1" ht="15" customHeight="1">
      <c r="A165" s="43">
        <v>42444</v>
      </c>
      <c r="B165" s="214">
        <v>44.300000000000004</v>
      </c>
      <c r="C165" s="214"/>
      <c r="D165" s="210" t="s">
        <v>236</v>
      </c>
      <c r="E165" s="253" t="s">
        <v>156</v>
      </c>
      <c r="F165" s="213" t="s">
        <v>39</v>
      </c>
      <c r="G165" s="24"/>
      <c r="H165" s="24"/>
      <c r="I165" s="1"/>
      <c r="J165" s="1"/>
      <c r="K165"/>
      <c r="L165"/>
      <c r="M165" s="178"/>
      <c r="N165" s="66"/>
      <c r="O165" s="245"/>
    </row>
    <row r="166" spans="1:15" s="31" customFormat="1" ht="15" customHeight="1">
      <c r="A166" s="43">
        <v>42445</v>
      </c>
      <c r="B166" s="214">
        <v>278.07</v>
      </c>
      <c r="C166" s="214"/>
      <c r="D166" s="126" t="s">
        <v>212</v>
      </c>
      <c r="E166" s="230" t="s">
        <v>225</v>
      </c>
      <c r="F166" s="213" t="s">
        <v>45</v>
      </c>
      <c r="G166" s="24"/>
      <c r="H166" s="24"/>
      <c r="I166"/>
      <c r="J166"/>
      <c r="K166"/>
      <c r="L166"/>
      <c r="M166" s="178"/>
    </row>
    <row r="167" spans="1:15" s="31" customFormat="1" ht="15" customHeight="1">
      <c r="A167" s="32">
        <v>42445</v>
      </c>
      <c r="B167" s="214">
        <v>30.7</v>
      </c>
      <c r="C167" s="214"/>
      <c r="D167" s="126" t="s">
        <v>212</v>
      </c>
      <c r="E167" s="253" t="s">
        <v>158</v>
      </c>
      <c r="F167" s="213" t="s">
        <v>39</v>
      </c>
      <c r="G167" s="24"/>
      <c r="H167" s="24"/>
      <c r="I167" s="1"/>
      <c r="J167" s="1"/>
      <c r="K167"/>
      <c r="L167"/>
      <c r="M167" s="178"/>
    </row>
    <row r="168" spans="1:15" s="31" customFormat="1" ht="15.75">
      <c r="A168" s="32">
        <v>42446</v>
      </c>
      <c r="B168" s="214">
        <v>585.72</v>
      </c>
      <c r="C168" s="214"/>
      <c r="D168" s="126" t="s">
        <v>239</v>
      </c>
      <c r="E168" s="231" t="s">
        <v>240</v>
      </c>
      <c r="F168" s="213" t="s">
        <v>241</v>
      </c>
      <c r="G168" s="24"/>
      <c r="H168" s="24"/>
      <c r="I168"/>
      <c r="J168"/>
      <c r="K168"/>
      <c r="L168"/>
      <c r="M168" s="178"/>
    </row>
    <row r="169" spans="1:15" s="31" customFormat="1" ht="28.5">
      <c r="A169" s="43">
        <v>42446</v>
      </c>
      <c r="B169" s="214">
        <v>310</v>
      </c>
      <c r="C169" s="214"/>
      <c r="D169" s="126" t="s">
        <v>242</v>
      </c>
      <c r="E169" s="231" t="s">
        <v>243</v>
      </c>
      <c r="F169" s="213" t="s">
        <v>244</v>
      </c>
      <c r="G169" s="24"/>
      <c r="H169" s="24"/>
      <c r="I169" s="255"/>
      <c r="J169"/>
      <c r="K169"/>
      <c r="L169"/>
      <c r="M169" s="189"/>
    </row>
    <row r="170" spans="1:15" s="31" customFormat="1" ht="15" customHeight="1">
      <c r="A170" s="32">
        <v>42447</v>
      </c>
      <c r="B170" s="214">
        <v>144.06</v>
      </c>
      <c r="C170" s="214"/>
      <c r="D170" s="126" t="s">
        <v>245</v>
      </c>
      <c r="E170" s="254" t="s">
        <v>230</v>
      </c>
      <c r="F170" s="213" t="s">
        <v>244</v>
      </c>
      <c r="G170" s="24"/>
      <c r="H170" s="24"/>
      <c r="I170" s="177"/>
      <c r="J170"/>
      <c r="K170"/>
      <c r="L170"/>
      <c r="M170" s="189"/>
    </row>
    <row r="171" spans="1:15" s="31" customFormat="1" ht="15" customHeight="1">
      <c r="A171" s="43">
        <v>42447</v>
      </c>
      <c r="B171" s="214">
        <v>10.5</v>
      </c>
      <c r="C171" s="214"/>
      <c r="D171" s="126" t="s">
        <v>245</v>
      </c>
      <c r="E171" s="253" t="s">
        <v>246</v>
      </c>
      <c r="F171" s="213" t="s">
        <v>39</v>
      </c>
      <c r="G171" s="24"/>
      <c r="H171" s="24"/>
      <c r="I171" s="1"/>
      <c r="J171" s="1"/>
      <c r="K171"/>
      <c r="L171"/>
      <c r="M171" s="178"/>
    </row>
    <row r="172" spans="1:15" s="31" customFormat="1" ht="15" customHeight="1">
      <c r="A172" s="43">
        <v>42451</v>
      </c>
      <c r="B172" s="214">
        <v>193.79</v>
      </c>
      <c r="C172" s="214"/>
      <c r="D172" s="126" t="s">
        <v>247</v>
      </c>
      <c r="E172" s="230" t="s">
        <v>230</v>
      </c>
      <c r="F172" s="213" t="s">
        <v>248</v>
      </c>
      <c r="G172" s="24"/>
      <c r="H172" s="24"/>
      <c r="I172"/>
      <c r="J172"/>
      <c r="K172"/>
      <c r="L172"/>
      <c r="M172" s="189"/>
    </row>
    <row r="173" spans="1:15" s="31" customFormat="1" ht="15" customHeight="1">
      <c r="A173" s="43">
        <v>42451</v>
      </c>
      <c r="B173" s="214">
        <v>11</v>
      </c>
      <c r="C173" s="214"/>
      <c r="D173" s="126" t="s">
        <v>247</v>
      </c>
      <c r="E173" s="253" t="s">
        <v>249</v>
      </c>
      <c r="F173" s="213" t="s">
        <v>39</v>
      </c>
      <c r="G173" s="24"/>
      <c r="H173" s="24"/>
      <c r="I173" s="1"/>
      <c r="J173" s="1"/>
      <c r="K173"/>
      <c r="L173"/>
      <c r="M173" s="178"/>
    </row>
    <row r="174" spans="1:15" s="31" customFormat="1" ht="15.75">
      <c r="A174" s="32">
        <v>42459</v>
      </c>
      <c r="B174" s="214">
        <v>463.12</v>
      </c>
      <c r="C174" s="214"/>
      <c r="D174" s="126" t="s">
        <v>250</v>
      </c>
      <c r="E174" s="231" t="s">
        <v>251</v>
      </c>
      <c r="F174" s="213" t="s">
        <v>58</v>
      </c>
      <c r="G174" s="24"/>
      <c r="H174" s="24"/>
      <c r="I174" s="255"/>
      <c r="J174"/>
      <c r="K174"/>
      <c r="L174"/>
      <c r="M174" s="256"/>
    </row>
    <row r="175" spans="1:15" s="31" customFormat="1" ht="15" customHeight="1">
      <c r="A175" s="43">
        <v>42459</v>
      </c>
      <c r="B175" s="214">
        <v>31.799999999999997</v>
      </c>
      <c r="C175" s="214"/>
      <c r="D175" s="126" t="s">
        <v>250</v>
      </c>
      <c r="E175" s="253" t="s">
        <v>158</v>
      </c>
      <c r="F175" s="213" t="s">
        <v>39</v>
      </c>
      <c r="G175" s="24"/>
      <c r="H175" s="24"/>
      <c r="I175" s="1"/>
      <c r="J175" s="1"/>
      <c r="K175"/>
      <c r="L175"/>
      <c r="M175" s="178"/>
    </row>
    <row r="176" spans="1:15" s="31" customFormat="1" ht="15" customHeight="1">
      <c r="A176" s="43">
        <v>42459</v>
      </c>
      <c r="B176" s="214">
        <v>43.5</v>
      </c>
      <c r="C176" s="214"/>
      <c r="D176" s="126" t="s">
        <v>250</v>
      </c>
      <c r="E176" s="253" t="s">
        <v>162</v>
      </c>
      <c r="F176" s="213" t="s">
        <v>39</v>
      </c>
      <c r="G176" s="24"/>
      <c r="H176" s="24"/>
      <c r="I176" s="1"/>
      <c r="J176" s="1"/>
      <c r="K176"/>
      <c r="L176"/>
      <c r="M176" s="178"/>
    </row>
    <row r="177" spans="1:15" s="66" customFormat="1" ht="15.75">
      <c r="A177" s="43">
        <v>42466</v>
      </c>
      <c r="B177" s="214">
        <v>40.299999999999997</v>
      </c>
      <c r="C177" s="214"/>
      <c r="D177" s="210" t="s">
        <v>252</v>
      </c>
      <c r="E177" s="230" t="s">
        <v>253</v>
      </c>
      <c r="F177" s="213" t="s">
        <v>39</v>
      </c>
      <c r="G177" s="24"/>
      <c r="H177" s="24"/>
      <c r="I177"/>
      <c r="J177"/>
      <c r="K177"/>
      <c r="L177"/>
      <c r="M177" s="178"/>
      <c r="N177" s="70"/>
      <c r="O177" s="70"/>
    </row>
    <row r="178" spans="1:15" s="70" customFormat="1" ht="15.75">
      <c r="A178" s="43">
        <v>42468</v>
      </c>
      <c r="B178" s="214">
        <v>42.5</v>
      </c>
      <c r="C178" s="214"/>
      <c r="D178" s="210" t="s">
        <v>252</v>
      </c>
      <c r="E178" s="230" t="s">
        <v>156</v>
      </c>
      <c r="F178" s="213" t="s">
        <v>39</v>
      </c>
      <c r="G178" s="24"/>
      <c r="H178" s="24"/>
      <c r="I178"/>
      <c r="J178"/>
      <c r="K178"/>
      <c r="L178"/>
      <c r="M178" s="178"/>
    </row>
    <row r="179" spans="1:15" s="70" customFormat="1" ht="16.5" customHeight="1">
      <c r="A179" s="43">
        <v>42474</v>
      </c>
      <c r="B179" s="214">
        <v>566.47</v>
      </c>
      <c r="C179" s="214"/>
      <c r="D179" s="126" t="s">
        <v>254</v>
      </c>
      <c r="E179" s="231" t="s">
        <v>255</v>
      </c>
      <c r="F179" s="213" t="s">
        <v>217</v>
      </c>
      <c r="G179" s="24"/>
      <c r="H179" s="24"/>
      <c r="I179" s="255"/>
      <c r="J179"/>
      <c r="K179"/>
      <c r="L179"/>
      <c r="M179" s="256"/>
      <c r="N179" s="31"/>
      <c r="O179" s="31"/>
    </row>
    <row r="180" spans="1:15" s="70" customFormat="1" ht="15.75">
      <c r="A180" s="43">
        <v>42474</v>
      </c>
      <c r="B180" s="214">
        <v>303.95</v>
      </c>
      <c r="C180" s="214"/>
      <c r="D180" s="126" t="s">
        <v>256</v>
      </c>
      <c r="E180" s="231" t="s">
        <v>227</v>
      </c>
      <c r="F180" s="213" t="s">
        <v>217</v>
      </c>
      <c r="G180" s="24"/>
      <c r="H180" s="24"/>
      <c r="I180"/>
      <c r="J180"/>
      <c r="K180"/>
      <c r="L180"/>
      <c r="M180" s="189"/>
    </row>
    <row r="181" spans="1:15" s="70" customFormat="1" ht="15.75">
      <c r="A181" s="43">
        <v>42474</v>
      </c>
      <c r="B181" s="214">
        <v>145</v>
      </c>
      <c r="C181" s="214"/>
      <c r="D181" s="126" t="s">
        <v>256</v>
      </c>
      <c r="E181" s="231" t="s">
        <v>227</v>
      </c>
      <c r="F181" s="213" t="s">
        <v>217</v>
      </c>
      <c r="G181" s="24"/>
      <c r="H181" s="24"/>
      <c r="I181"/>
      <c r="J181"/>
      <c r="K181"/>
      <c r="L181"/>
      <c r="M181" s="189"/>
    </row>
    <row r="182" spans="1:15" s="70" customFormat="1">
      <c r="A182" s="32">
        <v>42474</v>
      </c>
      <c r="B182" s="214">
        <v>324.52</v>
      </c>
      <c r="C182" s="214"/>
      <c r="D182" s="126" t="s">
        <v>256</v>
      </c>
      <c r="E182" s="257" t="s">
        <v>230</v>
      </c>
      <c r="F182" s="213" t="s">
        <v>217</v>
      </c>
      <c r="G182" s="66"/>
      <c r="H182" s="66"/>
      <c r="I182" s="177"/>
      <c r="J182"/>
      <c r="K182"/>
      <c r="L182"/>
      <c r="M182" s="189"/>
      <c r="N182" s="2"/>
      <c r="O182" s="2"/>
    </row>
    <row r="183" spans="1:15" s="70" customFormat="1" ht="15.75">
      <c r="A183" s="43">
        <v>42474</v>
      </c>
      <c r="B183" s="214">
        <v>37.6</v>
      </c>
      <c r="C183" s="214"/>
      <c r="D183" s="126" t="s">
        <v>256</v>
      </c>
      <c r="E183" s="231" t="s">
        <v>257</v>
      </c>
      <c r="F183" s="213" t="s">
        <v>39</v>
      </c>
      <c r="G183" s="24"/>
      <c r="H183" s="24"/>
      <c r="I183"/>
      <c r="J183"/>
      <c r="K183"/>
      <c r="L183"/>
      <c r="M183" s="178"/>
    </row>
    <row r="184" spans="1:15" s="70" customFormat="1" ht="15.75">
      <c r="A184" s="43">
        <v>42475</v>
      </c>
      <c r="B184" s="214">
        <v>41.6</v>
      </c>
      <c r="C184" s="214"/>
      <c r="D184" s="126" t="s">
        <v>256</v>
      </c>
      <c r="E184" s="231" t="s">
        <v>221</v>
      </c>
      <c r="F184" s="213" t="s">
        <v>39</v>
      </c>
      <c r="G184" s="24"/>
      <c r="H184" s="66"/>
      <c r="I184"/>
      <c r="J184"/>
      <c r="K184"/>
      <c r="L184"/>
      <c r="M184" s="178"/>
      <c r="N184" s="2"/>
      <c r="O184" s="2"/>
    </row>
    <row r="185" spans="1:15" s="70" customFormat="1" ht="15.75">
      <c r="A185" s="43">
        <v>42487</v>
      </c>
      <c r="B185" s="214">
        <v>528.23</v>
      </c>
      <c r="C185" s="214"/>
      <c r="D185" s="210" t="s">
        <v>212</v>
      </c>
      <c r="E185" s="230" t="s">
        <v>258</v>
      </c>
      <c r="F185" s="213" t="s">
        <v>45</v>
      </c>
      <c r="G185" s="24"/>
      <c r="H185" s="24"/>
      <c r="I185"/>
      <c r="J185"/>
      <c r="K185"/>
      <c r="L185"/>
      <c r="M185" s="178"/>
    </row>
    <row r="186" spans="1:15" s="70" customFormat="1" ht="15.75">
      <c r="A186" s="43">
        <v>42487</v>
      </c>
      <c r="B186" s="214">
        <v>88.35</v>
      </c>
      <c r="C186" s="214"/>
      <c r="D186" s="210" t="s">
        <v>259</v>
      </c>
      <c r="E186" s="230" t="s">
        <v>258</v>
      </c>
      <c r="F186" s="213" t="s">
        <v>45</v>
      </c>
      <c r="G186" s="24"/>
      <c r="H186" s="24"/>
      <c r="I186"/>
      <c r="J186"/>
      <c r="K186"/>
      <c r="L186"/>
      <c r="M186" s="178"/>
    </row>
    <row r="187" spans="1:15" ht="15.75">
      <c r="A187" s="43">
        <v>42487</v>
      </c>
      <c r="B187" s="214">
        <v>29.3</v>
      </c>
      <c r="C187" s="214"/>
      <c r="D187" s="210" t="s">
        <v>212</v>
      </c>
      <c r="E187" s="230" t="s">
        <v>158</v>
      </c>
      <c r="F187" s="213" t="s">
        <v>39</v>
      </c>
      <c r="G187" s="24"/>
      <c r="H187" s="66"/>
      <c r="I187"/>
      <c r="J187"/>
      <c r="K187"/>
      <c r="L187"/>
      <c r="M187" s="178"/>
    </row>
    <row r="188" spans="1:15" ht="15.75">
      <c r="A188" s="43">
        <v>42487</v>
      </c>
      <c r="B188" s="214">
        <v>73.400000000000006</v>
      </c>
      <c r="C188" s="214"/>
      <c r="D188" s="210" t="s">
        <v>212</v>
      </c>
      <c r="E188" s="230" t="s">
        <v>63</v>
      </c>
      <c r="F188" s="213" t="s">
        <v>45</v>
      </c>
      <c r="G188" s="24"/>
      <c r="H188" s="66"/>
      <c r="I188"/>
      <c r="J188"/>
      <c r="K188"/>
      <c r="L188"/>
      <c r="M188" s="178"/>
    </row>
    <row r="189" spans="1:15" s="70" customFormat="1" ht="15.75">
      <c r="A189" s="43">
        <v>42487</v>
      </c>
      <c r="B189" s="214">
        <v>83.399999999999991</v>
      </c>
      <c r="C189" s="214"/>
      <c r="D189" s="210" t="s">
        <v>212</v>
      </c>
      <c r="E189" s="230" t="s">
        <v>220</v>
      </c>
      <c r="F189" s="213" t="s">
        <v>45</v>
      </c>
      <c r="G189" s="24"/>
      <c r="H189" s="66"/>
      <c r="I189"/>
      <c r="J189"/>
      <c r="K189"/>
      <c r="L189"/>
      <c r="M189" s="178"/>
      <c r="N189" s="2"/>
      <c r="O189" s="2"/>
    </row>
    <row r="190" spans="1:15" ht="15.75">
      <c r="A190" s="43">
        <v>42487</v>
      </c>
      <c r="B190" s="214">
        <v>44.9</v>
      </c>
      <c r="C190" s="214"/>
      <c r="D190" s="210" t="s">
        <v>212</v>
      </c>
      <c r="E190" s="230" t="s">
        <v>156</v>
      </c>
      <c r="F190" s="213" t="s">
        <v>39</v>
      </c>
      <c r="G190" s="24"/>
      <c r="H190" s="66"/>
      <c r="I190"/>
      <c r="J190"/>
      <c r="K190"/>
      <c r="L190"/>
      <c r="M190" s="178"/>
      <c r="O190" s="258"/>
    </row>
    <row r="191" spans="1:15" ht="28.5">
      <c r="A191" s="43">
        <v>42489</v>
      </c>
      <c r="B191" s="214">
        <v>404.4</v>
      </c>
      <c r="C191" s="214"/>
      <c r="D191" s="210" t="s">
        <v>260</v>
      </c>
      <c r="E191" s="231" t="s">
        <v>219</v>
      </c>
      <c r="F191" s="213" t="s">
        <v>45</v>
      </c>
      <c r="G191" s="24"/>
      <c r="H191" s="24"/>
      <c r="I191" s="255"/>
      <c r="J191"/>
      <c r="K191"/>
      <c r="L191"/>
      <c r="M191" s="256"/>
      <c r="N191" s="70"/>
      <c r="O191" s="70"/>
    </row>
    <row r="192" spans="1:15" ht="28.5">
      <c r="A192" s="43">
        <v>42489</v>
      </c>
      <c r="B192" s="214">
        <v>27.91</v>
      </c>
      <c r="C192" s="214"/>
      <c r="D192" s="210" t="s">
        <v>260</v>
      </c>
      <c r="E192" s="231" t="s">
        <v>219</v>
      </c>
      <c r="F192" s="213" t="s">
        <v>45</v>
      </c>
      <c r="G192" s="24"/>
      <c r="H192" s="24"/>
      <c r="I192"/>
      <c r="J192"/>
      <c r="K192"/>
      <c r="L192"/>
      <c r="M192" s="178"/>
      <c r="N192" s="70"/>
      <c r="O192" s="70"/>
    </row>
    <row r="193" spans="1:15" ht="28.5">
      <c r="A193" s="43">
        <v>42489</v>
      </c>
      <c r="B193" s="214">
        <v>36.299999999999997</v>
      </c>
      <c r="C193" s="214"/>
      <c r="D193" s="210" t="s">
        <v>260</v>
      </c>
      <c r="E193" s="231" t="s">
        <v>257</v>
      </c>
      <c r="F193" s="213" t="s">
        <v>39</v>
      </c>
      <c r="G193" s="24"/>
      <c r="H193" s="66"/>
      <c r="I193"/>
      <c r="J193"/>
      <c r="K193"/>
      <c r="L193"/>
      <c r="M193" s="178"/>
      <c r="O193" s="258"/>
    </row>
    <row r="194" spans="1:15" ht="15.75">
      <c r="A194" s="43">
        <v>42495</v>
      </c>
      <c r="B194" s="214">
        <v>501.33</v>
      </c>
      <c r="C194" s="214"/>
      <c r="D194" s="126" t="s">
        <v>261</v>
      </c>
      <c r="E194" s="253" t="s">
        <v>219</v>
      </c>
      <c r="F194" s="213" t="s">
        <v>45</v>
      </c>
      <c r="G194" s="24"/>
      <c r="H194" s="24"/>
      <c r="I194"/>
      <c r="J194"/>
      <c r="K194"/>
      <c r="L194"/>
      <c r="M194" s="178"/>
      <c r="N194" s="70"/>
      <c r="O194" s="70"/>
    </row>
    <row r="195" spans="1:15" ht="15.75">
      <c r="A195" s="43">
        <v>42495</v>
      </c>
      <c r="B195" s="214">
        <v>65.8</v>
      </c>
      <c r="C195" s="214"/>
      <c r="D195" s="126" t="s">
        <v>262</v>
      </c>
      <c r="E195" s="230" t="s">
        <v>263</v>
      </c>
      <c r="F195" s="213" t="s">
        <v>45</v>
      </c>
      <c r="G195" s="24"/>
      <c r="H195" s="66"/>
      <c r="I195"/>
      <c r="J195"/>
      <c r="K195"/>
      <c r="L195"/>
      <c r="M195" s="178"/>
    </row>
    <row r="196" spans="1:15">
      <c r="A196" s="43">
        <v>42495</v>
      </c>
      <c r="B196" s="214">
        <v>62</v>
      </c>
      <c r="C196" s="214"/>
      <c r="D196" s="126" t="s">
        <v>262</v>
      </c>
      <c r="E196" s="230" t="s">
        <v>62</v>
      </c>
      <c r="F196" s="213" t="s">
        <v>45</v>
      </c>
      <c r="G196" s="66"/>
      <c r="H196" s="66"/>
      <c r="I196"/>
      <c r="J196"/>
      <c r="K196"/>
      <c r="L196"/>
      <c r="M196" s="178"/>
    </row>
    <row r="197" spans="1:15" ht="15.75">
      <c r="A197" s="43">
        <v>42495</v>
      </c>
      <c r="B197" s="214">
        <v>42.8</v>
      </c>
      <c r="C197" s="214"/>
      <c r="D197" s="126" t="s">
        <v>262</v>
      </c>
      <c r="E197" s="230" t="s">
        <v>73</v>
      </c>
      <c r="F197" s="213" t="s">
        <v>39</v>
      </c>
      <c r="G197" s="24"/>
      <c r="H197" s="66"/>
      <c r="I197"/>
      <c r="J197"/>
      <c r="K197"/>
      <c r="L197"/>
      <c r="M197" s="178"/>
    </row>
    <row r="198" spans="1:15">
      <c r="A198" s="43">
        <v>42495</v>
      </c>
      <c r="B198" s="214">
        <v>29.3</v>
      </c>
      <c r="C198" s="214"/>
      <c r="D198" s="126" t="s">
        <v>262</v>
      </c>
      <c r="E198" s="230" t="s">
        <v>158</v>
      </c>
      <c r="F198" s="213" t="s">
        <v>39</v>
      </c>
      <c r="G198" s="66"/>
      <c r="H198" s="66"/>
      <c r="I198"/>
      <c r="J198"/>
      <c r="K198"/>
      <c r="L198"/>
      <c r="M198" s="178"/>
    </row>
    <row r="199" spans="1:15">
      <c r="A199" s="43">
        <v>42501</v>
      </c>
      <c r="B199" s="214">
        <v>621.22</v>
      </c>
      <c r="C199" s="214"/>
      <c r="D199" s="126" t="s">
        <v>212</v>
      </c>
      <c r="E199" s="253" t="s">
        <v>219</v>
      </c>
      <c r="F199" s="213" t="s">
        <v>45</v>
      </c>
      <c r="G199" s="66"/>
      <c r="H199" s="66"/>
      <c r="I199"/>
      <c r="J199"/>
      <c r="K199"/>
      <c r="L199"/>
      <c r="M199" s="178"/>
    </row>
    <row r="200" spans="1:15" ht="15.75">
      <c r="A200" s="43">
        <v>42501</v>
      </c>
      <c r="B200" s="214">
        <v>33.5</v>
      </c>
      <c r="C200" s="214"/>
      <c r="D200" s="126" t="s">
        <v>212</v>
      </c>
      <c r="E200" s="230" t="s">
        <v>158</v>
      </c>
      <c r="F200" s="213" t="s">
        <v>39</v>
      </c>
      <c r="G200" s="24"/>
      <c r="H200" s="66"/>
      <c r="I200"/>
      <c r="J200"/>
      <c r="K200"/>
      <c r="L200"/>
      <c r="M200" s="178"/>
    </row>
    <row r="201" spans="1:15" ht="15.75">
      <c r="A201" s="43">
        <v>42501</v>
      </c>
      <c r="B201" s="214">
        <v>78.599999999999994</v>
      </c>
      <c r="C201" s="214"/>
      <c r="D201" s="126" t="s">
        <v>212</v>
      </c>
      <c r="E201" s="230" t="s">
        <v>169</v>
      </c>
      <c r="F201" s="213" t="s">
        <v>45</v>
      </c>
      <c r="G201" s="24"/>
      <c r="H201" s="66"/>
      <c r="I201"/>
      <c r="J201"/>
      <c r="K201"/>
      <c r="L201"/>
      <c r="M201" s="178"/>
    </row>
    <row r="202" spans="1:15" ht="15.75">
      <c r="A202" s="43">
        <v>42501</v>
      </c>
      <c r="B202" s="214">
        <v>83.600000000000009</v>
      </c>
      <c r="C202" s="214"/>
      <c r="D202" s="126" t="s">
        <v>212</v>
      </c>
      <c r="E202" s="230" t="s">
        <v>264</v>
      </c>
      <c r="F202" s="213" t="s">
        <v>45</v>
      </c>
      <c r="G202" s="24"/>
      <c r="H202" s="66"/>
      <c r="I202"/>
      <c r="J202"/>
      <c r="K202"/>
      <c r="L202"/>
      <c r="M202" s="178"/>
    </row>
    <row r="203" spans="1:15" ht="15.75">
      <c r="A203" s="43">
        <v>42501</v>
      </c>
      <c r="B203" s="214">
        <v>43.5</v>
      </c>
      <c r="C203" s="214"/>
      <c r="D203" s="126" t="s">
        <v>212</v>
      </c>
      <c r="E203" s="230" t="s">
        <v>156</v>
      </c>
      <c r="F203" s="213" t="s">
        <v>39</v>
      </c>
      <c r="G203" s="24"/>
      <c r="H203" s="66"/>
      <c r="I203"/>
      <c r="J203"/>
      <c r="K203"/>
      <c r="L203"/>
      <c r="M203" s="178"/>
    </row>
    <row r="204" spans="1:15" ht="15.75">
      <c r="A204" s="43">
        <v>42504</v>
      </c>
      <c r="B204" s="214">
        <v>38</v>
      </c>
      <c r="C204" s="214"/>
      <c r="D204" s="126" t="s">
        <v>265</v>
      </c>
      <c r="E204" s="259" t="s">
        <v>266</v>
      </c>
      <c r="F204" s="213" t="s">
        <v>39</v>
      </c>
      <c r="G204" s="24"/>
      <c r="H204" s="66"/>
      <c r="I204"/>
      <c r="J204"/>
      <c r="K204"/>
      <c r="L204"/>
      <c r="M204" s="178"/>
    </row>
    <row r="205" spans="1:15" ht="15.75">
      <c r="A205" s="43">
        <v>42512</v>
      </c>
      <c r="B205" s="214">
        <v>222.26000000000002</v>
      </c>
      <c r="C205" s="214"/>
      <c r="D205" s="126" t="s">
        <v>267</v>
      </c>
      <c r="E205" s="231" t="s">
        <v>268</v>
      </c>
      <c r="F205" s="213" t="s">
        <v>269</v>
      </c>
      <c r="G205" s="126"/>
      <c r="H205" s="24"/>
      <c r="I205"/>
      <c r="J205"/>
      <c r="K205"/>
      <c r="L205"/>
      <c r="M205" s="178"/>
      <c r="N205" s="70"/>
      <c r="O205" s="70"/>
    </row>
    <row r="206" spans="1:15" ht="15.75">
      <c r="A206" s="43">
        <v>42512</v>
      </c>
      <c r="B206" s="214">
        <v>48.900000000000006</v>
      </c>
      <c r="C206" s="214"/>
      <c r="D206" s="126" t="s">
        <v>270</v>
      </c>
      <c r="E206" s="259" t="s">
        <v>271</v>
      </c>
      <c r="F206" s="213" t="s">
        <v>39</v>
      </c>
      <c r="G206" s="24"/>
      <c r="H206" s="24"/>
      <c r="I206"/>
      <c r="J206"/>
      <c r="K206"/>
      <c r="L206"/>
      <c r="M206" s="178"/>
      <c r="N206" s="70"/>
      <c r="O206" s="70"/>
    </row>
    <row r="207" spans="1:15">
      <c r="A207" s="43">
        <v>42516</v>
      </c>
      <c r="B207" s="214">
        <v>621.22</v>
      </c>
      <c r="C207" s="214"/>
      <c r="D207" s="126" t="s">
        <v>212</v>
      </c>
      <c r="E207" s="260" t="s">
        <v>219</v>
      </c>
      <c r="F207" s="213" t="s">
        <v>45</v>
      </c>
      <c r="G207" s="66"/>
      <c r="H207" s="66"/>
      <c r="I207" s="66"/>
    </row>
    <row r="208" spans="1:15">
      <c r="A208" s="43">
        <v>42516</v>
      </c>
      <c r="B208" s="214">
        <v>25</v>
      </c>
      <c r="C208" s="214"/>
      <c r="D208" s="126" t="s">
        <v>212</v>
      </c>
      <c r="E208" s="259" t="s">
        <v>67</v>
      </c>
      <c r="F208" s="213" t="s">
        <v>39</v>
      </c>
      <c r="G208" s="66"/>
      <c r="H208" s="66"/>
      <c r="I208" s="66"/>
    </row>
    <row r="209" spans="1:12">
      <c r="A209" s="43">
        <v>42516</v>
      </c>
      <c r="B209" s="214">
        <v>77.800000000000011</v>
      </c>
      <c r="C209" s="214"/>
      <c r="D209" s="126" t="s">
        <v>212</v>
      </c>
      <c r="E209" s="259" t="s">
        <v>169</v>
      </c>
      <c r="F209" s="213" t="s">
        <v>45</v>
      </c>
      <c r="G209" s="66"/>
      <c r="H209" s="66"/>
      <c r="I209" s="66"/>
    </row>
    <row r="210" spans="1:12">
      <c r="A210" s="43">
        <v>42516</v>
      </c>
      <c r="B210" s="214">
        <v>69.2</v>
      </c>
      <c r="C210" s="214"/>
      <c r="D210" s="126" t="s">
        <v>212</v>
      </c>
      <c r="E210" s="259" t="s">
        <v>272</v>
      </c>
      <c r="F210" s="213" t="s">
        <v>45</v>
      </c>
      <c r="G210" s="66"/>
      <c r="H210" s="66"/>
      <c r="I210" s="66"/>
    </row>
    <row r="211" spans="1:12" ht="28.5">
      <c r="A211" s="43">
        <v>42520</v>
      </c>
      <c r="B211" s="214">
        <v>386.06</v>
      </c>
      <c r="C211" s="214"/>
      <c r="D211" s="210" t="s">
        <v>273</v>
      </c>
      <c r="E211" s="261" t="s">
        <v>274</v>
      </c>
      <c r="F211" s="213" t="s">
        <v>58</v>
      </c>
      <c r="G211" s="66"/>
      <c r="H211" s="66"/>
      <c r="I211" s="66"/>
    </row>
    <row r="212" spans="1:12">
      <c r="A212" s="43">
        <v>42520</v>
      </c>
      <c r="B212" s="214">
        <v>40.599999999999994</v>
      </c>
      <c r="C212" s="214"/>
      <c r="D212" s="210" t="s">
        <v>275</v>
      </c>
      <c r="E212" s="259" t="s">
        <v>276</v>
      </c>
      <c r="F212" s="213" t="s">
        <v>39</v>
      </c>
      <c r="G212" s="66"/>
      <c r="H212" s="66"/>
      <c r="I212" s="66"/>
    </row>
    <row r="213" spans="1:12">
      <c r="A213" s="43">
        <v>42520</v>
      </c>
      <c r="B213" s="214">
        <v>36.5</v>
      </c>
      <c r="C213" s="214"/>
      <c r="D213" s="210" t="s">
        <v>275</v>
      </c>
      <c r="E213" s="259" t="s">
        <v>277</v>
      </c>
      <c r="F213" s="213" t="s">
        <v>39</v>
      </c>
      <c r="G213" s="66"/>
      <c r="H213" s="66"/>
      <c r="I213" s="66"/>
    </row>
    <row r="214" spans="1:12" s="29" customFormat="1">
      <c r="A214" s="32">
        <v>42534</v>
      </c>
      <c r="B214" s="214">
        <v>30.3</v>
      </c>
      <c r="C214" s="214"/>
      <c r="D214" s="210" t="s">
        <v>284</v>
      </c>
      <c r="E214" s="254" t="s">
        <v>67</v>
      </c>
      <c r="F214" s="216" t="s">
        <v>39</v>
      </c>
      <c r="G214" s="28"/>
      <c r="H214" s="28"/>
      <c r="I214" s="234"/>
      <c r="J214" s="166"/>
      <c r="K214" s="241"/>
      <c r="L214" s="241"/>
    </row>
    <row r="215" spans="1:12" s="29" customFormat="1">
      <c r="A215" s="32">
        <v>42534</v>
      </c>
      <c r="B215" s="214">
        <v>44.5</v>
      </c>
      <c r="C215" s="214"/>
      <c r="D215" s="210" t="s">
        <v>284</v>
      </c>
      <c r="E215" s="254" t="s">
        <v>156</v>
      </c>
      <c r="F215" s="216" t="s">
        <v>39</v>
      </c>
      <c r="G215" s="28"/>
      <c r="H215" s="28"/>
      <c r="I215" s="234"/>
      <c r="J215" s="166"/>
      <c r="K215" s="241"/>
      <c r="L215" s="241"/>
    </row>
    <row r="216" spans="1:12" s="29" customFormat="1">
      <c r="A216" s="32">
        <v>42534</v>
      </c>
      <c r="B216" s="214">
        <v>72.400000000000006</v>
      </c>
      <c r="C216" s="214"/>
      <c r="D216" s="210" t="s">
        <v>284</v>
      </c>
      <c r="E216" s="254" t="s">
        <v>220</v>
      </c>
      <c r="F216" s="216" t="s">
        <v>45</v>
      </c>
      <c r="G216" s="28"/>
      <c r="H216" s="28"/>
      <c r="I216" s="234"/>
      <c r="J216" s="166"/>
      <c r="K216" s="241"/>
      <c r="L216" s="241"/>
    </row>
    <row r="217" spans="1:12" s="29" customFormat="1">
      <c r="A217" s="32">
        <v>42534</v>
      </c>
      <c r="B217" s="214">
        <v>451.7</v>
      </c>
      <c r="C217" s="214"/>
      <c r="D217" s="210" t="s">
        <v>284</v>
      </c>
      <c r="E217" s="264" t="s">
        <v>219</v>
      </c>
      <c r="F217" s="216" t="s">
        <v>45</v>
      </c>
      <c r="G217" s="28"/>
      <c r="H217" s="28"/>
      <c r="I217" s="234"/>
      <c r="J217" s="166"/>
      <c r="K217" s="241"/>
      <c r="L217" s="241"/>
    </row>
    <row r="218" spans="1:12" s="29" customFormat="1">
      <c r="A218" s="32">
        <v>42536</v>
      </c>
      <c r="B218" s="214">
        <v>41</v>
      </c>
      <c r="C218" s="214"/>
      <c r="D218" s="210" t="s">
        <v>212</v>
      </c>
      <c r="E218" s="265" t="s">
        <v>69</v>
      </c>
      <c r="F218" s="216" t="s">
        <v>39</v>
      </c>
      <c r="G218" s="28"/>
      <c r="H218" s="28"/>
      <c r="I218" s="234"/>
      <c r="J218" s="166"/>
      <c r="K218" s="241"/>
      <c r="L218" s="241"/>
    </row>
    <row r="219" spans="1:12" s="29" customFormat="1">
      <c r="A219" s="32">
        <v>42536</v>
      </c>
      <c r="B219" s="214">
        <v>556.14</v>
      </c>
      <c r="C219" s="214"/>
      <c r="D219" s="210" t="s">
        <v>212</v>
      </c>
      <c r="E219" s="264" t="s">
        <v>219</v>
      </c>
      <c r="F219" s="216" t="s">
        <v>45</v>
      </c>
      <c r="G219" s="28"/>
      <c r="H219" s="28"/>
      <c r="I219" s="234"/>
      <c r="J219" s="166"/>
      <c r="K219" s="241"/>
      <c r="L219" s="241"/>
    </row>
    <row r="220" spans="1:12" s="31" customFormat="1" ht="15" customHeight="1">
      <c r="A220" s="57"/>
      <c r="B220" s="27"/>
      <c r="C220" s="27"/>
      <c r="D220" s="28"/>
      <c r="E220" s="29"/>
      <c r="F220" s="30"/>
      <c r="G220" s="24"/>
      <c r="H220" s="24"/>
      <c r="I220" s="24"/>
    </row>
    <row r="221" spans="1:12" s="31" customFormat="1" ht="15" customHeight="1">
      <c r="A221" s="58"/>
      <c r="B221" s="59">
        <f>SUM(B83:B220)</f>
        <v>21756.100000000002</v>
      </c>
      <c r="C221" s="220"/>
      <c r="D221" s="24"/>
      <c r="F221" s="60"/>
      <c r="G221" s="24"/>
      <c r="H221" s="24"/>
      <c r="I221" s="24"/>
    </row>
    <row r="222" spans="1:12" s="66" customFormat="1" ht="46.5" customHeight="1">
      <c r="A222" s="61" t="s">
        <v>17</v>
      </c>
      <c r="B222" s="62">
        <f>SUM(B36+B56+B80+B221)</f>
        <v>82082.550000000017</v>
      </c>
      <c r="C222" s="62"/>
      <c r="D222" s="63"/>
      <c r="E222" s="64"/>
      <c r="F222" s="65"/>
      <c r="G222" s="24"/>
    </row>
    <row r="223" spans="1:12" s="70" customFormat="1" ht="31.5">
      <c r="A223" s="67"/>
      <c r="B223" s="21" t="s">
        <v>10</v>
      </c>
      <c r="C223" s="21"/>
      <c r="D223" s="68"/>
      <c r="E223" s="68"/>
      <c r="F223" s="69"/>
      <c r="G223" s="24"/>
      <c r="H223" s="66"/>
      <c r="I223" s="66"/>
    </row>
    <row r="224" spans="1:12" s="70" customFormat="1" ht="15.75">
      <c r="A224" s="71"/>
      <c r="B224" s="31"/>
      <c r="C224" s="31"/>
      <c r="D224" s="31"/>
      <c r="E224" s="31"/>
      <c r="F224" s="31"/>
      <c r="G224" s="24"/>
      <c r="H224" s="66"/>
      <c r="I224" s="66"/>
    </row>
    <row r="225" spans="1:9" s="70" customFormat="1" ht="30">
      <c r="A225" s="71" t="s">
        <v>18</v>
      </c>
      <c r="B225" s="72"/>
      <c r="C225" s="72"/>
      <c r="D225" s="31"/>
      <c r="E225" s="31"/>
      <c r="F225" s="31"/>
      <c r="G225" s="24"/>
      <c r="H225" s="66"/>
      <c r="I225" s="66"/>
    </row>
    <row r="226" spans="1:9" s="70" customFormat="1" ht="15.75">
      <c r="A226" s="71"/>
      <c r="B226" s="31"/>
      <c r="C226" s="31"/>
      <c r="D226" s="31"/>
      <c r="E226" s="31"/>
      <c r="F226" s="31"/>
      <c r="G226" s="24"/>
      <c r="H226" s="66"/>
      <c r="I226" s="66"/>
    </row>
    <row r="227" spans="1:9" s="70" customFormat="1" ht="15.75">
      <c r="A227" s="71"/>
      <c r="B227" s="31"/>
      <c r="C227" s="31"/>
      <c r="D227" s="31"/>
      <c r="E227" s="31"/>
      <c r="F227" s="31"/>
      <c r="G227" s="24"/>
      <c r="H227" s="66"/>
      <c r="I227" s="66"/>
    </row>
    <row r="228" spans="1:9" s="70" customFormat="1" ht="15.75">
      <c r="A228" s="71"/>
      <c r="B228" s="31"/>
      <c r="C228" s="31"/>
      <c r="D228" s="31"/>
      <c r="E228" s="31"/>
      <c r="F228" s="31"/>
      <c r="G228" s="24"/>
      <c r="H228" s="66"/>
      <c r="I228" s="66"/>
    </row>
    <row r="229" spans="1:9" s="70" customFormat="1" ht="15.75">
      <c r="A229" s="71"/>
      <c r="B229" s="31"/>
      <c r="C229" s="31"/>
      <c r="D229" s="31"/>
      <c r="E229" s="31"/>
      <c r="F229" s="31"/>
      <c r="G229" s="24"/>
      <c r="H229" s="66"/>
      <c r="I229" s="66"/>
    </row>
    <row r="230" spans="1:9" s="70" customFormat="1" ht="15.75">
      <c r="A230" s="71"/>
      <c r="B230" s="31"/>
      <c r="C230" s="31"/>
      <c r="D230" s="31"/>
      <c r="E230" s="31"/>
      <c r="F230" s="31"/>
      <c r="G230" s="24"/>
      <c r="H230" s="66"/>
      <c r="I230" s="66"/>
    </row>
    <row r="231" spans="1:9" s="70" customFormat="1" ht="15.75">
      <c r="A231" s="71"/>
      <c r="B231" s="72"/>
      <c r="C231" s="72"/>
      <c r="D231" s="31"/>
      <c r="E231" s="31"/>
      <c r="F231" s="31"/>
      <c r="G231" s="24"/>
      <c r="H231" s="66"/>
      <c r="I231" s="66"/>
    </row>
    <row r="232" spans="1:9" s="70" customFormat="1" ht="15.75">
      <c r="A232" s="71"/>
      <c r="B232" s="31"/>
      <c r="C232" s="31"/>
      <c r="D232" s="31"/>
      <c r="E232" s="31"/>
      <c r="F232" s="31"/>
      <c r="G232" s="24"/>
      <c r="H232" s="66"/>
      <c r="I232" s="66"/>
    </row>
    <row r="233" spans="1:9" ht="15.75">
      <c r="A233" s="73"/>
      <c r="B233" s="25"/>
      <c r="C233" s="25"/>
      <c r="D233" s="25"/>
      <c r="E233" s="25"/>
      <c r="F233" s="25"/>
      <c r="G233" s="24"/>
      <c r="H233" s="66"/>
      <c r="I233" s="66"/>
    </row>
    <row r="234" spans="1:9" ht="15.75">
      <c r="B234" s="25"/>
      <c r="C234" s="25"/>
      <c r="D234" s="25"/>
      <c r="E234" s="25"/>
      <c r="G234" s="66"/>
      <c r="H234" s="66"/>
      <c r="I234" s="66"/>
    </row>
    <row r="235" spans="1:9" ht="15.75">
      <c r="B235" s="25"/>
      <c r="C235" s="25"/>
      <c r="D235" s="25"/>
      <c r="E235" s="25"/>
      <c r="G235" s="66"/>
      <c r="H235" s="66"/>
      <c r="I235" s="66"/>
    </row>
    <row r="236" spans="1:9" ht="15.75">
      <c r="B236" s="25"/>
      <c r="C236" s="25"/>
      <c r="D236" s="25"/>
      <c r="E236" s="25"/>
      <c r="G236" s="66"/>
      <c r="H236" s="66"/>
      <c r="I236" s="66"/>
    </row>
    <row r="237" spans="1:9">
      <c r="G237" s="66"/>
      <c r="H237" s="66"/>
      <c r="I237" s="66"/>
    </row>
    <row r="238" spans="1:9">
      <c r="G238" s="66"/>
      <c r="H238" s="66"/>
      <c r="I238" s="66"/>
    </row>
    <row r="239" spans="1:9">
      <c r="G239" s="66"/>
      <c r="H239" s="66"/>
      <c r="I239" s="66"/>
    </row>
    <row r="240" spans="1:9">
      <c r="G240" s="66"/>
      <c r="H240" s="66"/>
      <c r="I240" s="66"/>
    </row>
    <row r="241" spans="7:9">
      <c r="G241" s="66"/>
      <c r="H241" s="66"/>
      <c r="I241" s="66"/>
    </row>
    <row r="242" spans="7:9">
      <c r="G242" s="66"/>
      <c r="H242" s="66"/>
      <c r="I242" s="66"/>
    </row>
    <row r="243" spans="7:9">
      <c r="G243" s="66"/>
      <c r="H243" s="66"/>
      <c r="I243" s="66"/>
    </row>
    <row r="244" spans="7:9">
      <c r="G244" s="66"/>
      <c r="H244" s="66"/>
      <c r="I244" s="66"/>
    </row>
    <row r="245" spans="7:9">
      <c r="G245" s="66"/>
      <c r="H245" s="66"/>
      <c r="I245" s="66"/>
    </row>
    <row r="246" spans="7:9">
      <c r="G246" s="66"/>
      <c r="H246" s="66"/>
      <c r="I246" s="66"/>
    </row>
    <row r="247" spans="7:9">
      <c r="G247" s="66"/>
      <c r="H247" s="66"/>
      <c r="I247" s="66"/>
    </row>
    <row r="248" spans="7:9">
      <c r="G248" s="66"/>
      <c r="H248" s="66"/>
      <c r="I248" s="66"/>
    </row>
    <row r="249" spans="7:9">
      <c r="G249" s="66"/>
      <c r="H249" s="66"/>
      <c r="I249" s="66"/>
    </row>
    <row r="250" spans="7:9">
      <c r="G250" s="66"/>
      <c r="H250" s="66"/>
      <c r="I250" s="66"/>
    </row>
    <row r="251" spans="7:9">
      <c r="G251" s="66"/>
      <c r="H251" s="66"/>
      <c r="I251" s="66"/>
    </row>
    <row r="252" spans="7:9">
      <c r="G252" s="66"/>
      <c r="H252" s="66"/>
      <c r="I252" s="66"/>
    </row>
    <row r="253" spans="7:9">
      <c r="G253" s="66"/>
      <c r="H253" s="66"/>
      <c r="I253" s="66"/>
    </row>
    <row r="254" spans="7:9">
      <c r="G254" s="66"/>
      <c r="H254" s="66"/>
      <c r="I254" s="66"/>
    </row>
    <row r="255" spans="7:9">
      <c r="G255" s="66"/>
      <c r="H255" s="66"/>
      <c r="I255" s="66"/>
    </row>
    <row r="256" spans="7:9">
      <c r="G256" s="66"/>
      <c r="H256" s="66"/>
      <c r="I256" s="66"/>
    </row>
    <row r="257" spans="7:9">
      <c r="G257" s="66"/>
      <c r="H257" s="66"/>
      <c r="I257" s="66"/>
    </row>
  </sheetData>
  <sortState ref="A6:E24">
    <sortCondition ref="A6:A24"/>
  </sortState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I46"/>
  <sheetViews>
    <sheetView workbookViewId="0"/>
  </sheetViews>
  <sheetFormatPr defaultColWidth="9.140625" defaultRowHeight="15"/>
  <cols>
    <col min="1" max="1" width="21.7109375" style="81" customWidth="1"/>
    <col min="2" max="2" width="16.7109375" style="81" customWidth="1"/>
    <col min="3" max="3" width="2.7109375" style="81" customWidth="1"/>
    <col min="4" max="4" width="62.85546875" style="81" customWidth="1"/>
    <col min="5" max="5" width="40.7109375" style="81" bestFit="1" customWidth="1"/>
    <col min="6" max="6" width="19.140625" style="81" bestFit="1" customWidth="1"/>
    <col min="7" max="16384" width="9.140625" style="95"/>
  </cols>
  <sheetData>
    <row r="1" spans="1:7" s="81" customFormat="1" ht="36" customHeight="1">
      <c r="A1" s="75" t="s">
        <v>4</v>
      </c>
      <c r="B1" s="76"/>
      <c r="C1" s="76"/>
      <c r="D1" s="77"/>
      <c r="E1" s="78"/>
      <c r="F1" s="79"/>
      <c r="G1" s="80"/>
    </row>
    <row r="2" spans="1:7" s="11" customFormat="1" ht="35.25" customHeight="1">
      <c r="A2" s="82" t="s">
        <v>5</v>
      </c>
      <c r="B2" s="83"/>
      <c r="C2" s="83"/>
      <c r="D2" s="14" t="s">
        <v>285</v>
      </c>
      <c r="E2" s="84"/>
      <c r="F2" s="75"/>
      <c r="G2" s="85"/>
    </row>
    <row r="3" spans="1:7" s="9" customFormat="1" ht="35.25" customHeight="1">
      <c r="A3" s="270" t="s">
        <v>19</v>
      </c>
      <c r="B3" s="271"/>
      <c r="C3" s="271"/>
      <c r="D3" s="271"/>
      <c r="E3" s="271"/>
      <c r="F3" s="272"/>
      <c r="G3" s="86"/>
    </row>
    <row r="4" spans="1:7" s="11" customFormat="1" ht="30">
      <c r="A4" s="87" t="s">
        <v>20</v>
      </c>
      <c r="B4" s="88" t="s">
        <v>8</v>
      </c>
      <c r="C4" s="88"/>
      <c r="D4" s="89"/>
      <c r="E4" s="89"/>
      <c r="F4" s="90"/>
      <c r="G4" s="85"/>
    </row>
    <row r="5" spans="1:7">
      <c r="A5" s="91" t="s">
        <v>9</v>
      </c>
      <c r="B5" s="92" t="s">
        <v>10</v>
      </c>
      <c r="C5" s="92"/>
      <c r="D5" s="92" t="s">
        <v>21</v>
      </c>
      <c r="E5" s="92" t="s">
        <v>22</v>
      </c>
      <c r="F5" s="93" t="s">
        <v>13</v>
      </c>
      <c r="G5" s="94"/>
    </row>
    <row r="6" spans="1:7">
      <c r="A6" s="57"/>
      <c r="B6" s="96"/>
      <c r="C6" s="96"/>
      <c r="D6" s="97"/>
      <c r="E6" s="29"/>
      <c r="F6" s="98"/>
      <c r="G6" s="94"/>
    </row>
    <row r="7" spans="1:7" s="166" customFormat="1" ht="30">
      <c r="A7" s="204">
        <v>42192</v>
      </c>
      <c r="B7" s="205">
        <v>553.69000000000005</v>
      </c>
      <c r="C7" s="205"/>
      <c r="D7" s="206" t="s">
        <v>116</v>
      </c>
      <c r="E7" s="207" t="s">
        <v>127</v>
      </c>
      <c r="F7" s="208" t="s">
        <v>43</v>
      </c>
    </row>
    <row r="8" spans="1:7" s="166" customFormat="1" ht="28.5">
      <c r="A8" s="204">
        <v>42193</v>
      </c>
      <c r="B8" s="205">
        <v>441.31</v>
      </c>
      <c r="C8" s="205"/>
      <c r="D8" s="206" t="s">
        <v>115</v>
      </c>
      <c r="E8" s="207" t="s">
        <v>128</v>
      </c>
      <c r="F8" s="208" t="s">
        <v>43</v>
      </c>
    </row>
    <row r="9" spans="1:7" s="166" customFormat="1" ht="30">
      <c r="A9" s="204">
        <v>42220</v>
      </c>
      <c r="B9" s="205">
        <v>1221</v>
      </c>
      <c r="C9" s="205"/>
      <c r="D9" s="206" t="s">
        <v>136</v>
      </c>
      <c r="E9" s="206" t="s">
        <v>126</v>
      </c>
      <c r="F9" s="208" t="s">
        <v>45</v>
      </c>
    </row>
    <row r="10" spans="1:7">
      <c r="A10" s="193"/>
      <c r="B10" s="193"/>
      <c r="C10" s="193"/>
      <c r="D10" s="193"/>
      <c r="E10" s="193"/>
      <c r="F10" s="100"/>
      <c r="G10" s="94"/>
    </row>
    <row r="11" spans="1:7" s="104" customFormat="1">
      <c r="A11" s="101"/>
      <c r="B11" s="194">
        <f>SUM(B6:B10)</f>
        <v>2216</v>
      </c>
      <c r="C11" s="194"/>
      <c r="D11" s="102"/>
      <c r="E11" s="29"/>
      <c r="F11" s="100"/>
      <c r="G11" s="103"/>
    </row>
    <row r="12" spans="1:7" ht="30">
      <c r="A12" s="105" t="s">
        <v>20</v>
      </c>
      <c r="B12" s="105" t="s">
        <v>23</v>
      </c>
      <c r="C12" s="105"/>
      <c r="D12" s="106"/>
      <c r="E12" s="107"/>
      <c r="F12" s="108"/>
      <c r="G12" s="94"/>
    </row>
    <row r="13" spans="1:7">
      <c r="A13" s="109" t="s">
        <v>9</v>
      </c>
      <c r="B13" s="110" t="s">
        <v>10</v>
      </c>
      <c r="C13" s="110"/>
      <c r="D13" s="91"/>
      <c r="E13" s="111"/>
      <c r="F13" s="112"/>
    </row>
    <row r="14" spans="1:7" s="166" customFormat="1" ht="15.75">
      <c r="A14" s="190"/>
      <c r="B14" s="191"/>
      <c r="C14" s="191"/>
      <c r="D14" s="192"/>
      <c r="E14" s="193"/>
      <c r="F14" s="100"/>
    </row>
    <row r="15" spans="1:7" s="166" customFormat="1" ht="15.75">
      <c r="A15" s="190">
        <v>42213</v>
      </c>
      <c r="B15" s="191">
        <v>183.8</v>
      </c>
      <c r="C15" s="191"/>
      <c r="D15" s="192" t="s">
        <v>148</v>
      </c>
      <c r="E15" s="203" t="s">
        <v>134</v>
      </c>
      <c r="F15" s="100" t="s">
        <v>39</v>
      </c>
    </row>
    <row r="16" spans="1:7" s="166" customFormat="1" ht="15.75">
      <c r="A16" s="190">
        <v>42214</v>
      </c>
      <c r="B16" s="191">
        <v>65.400000000000006</v>
      </c>
      <c r="C16" s="191"/>
      <c r="D16" s="192" t="s">
        <v>47</v>
      </c>
      <c r="E16" s="203" t="s">
        <v>3</v>
      </c>
      <c r="F16" s="100" t="s">
        <v>39</v>
      </c>
    </row>
    <row r="17" spans="1:9" s="166" customFormat="1" ht="15.75">
      <c r="A17" s="190">
        <v>42240</v>
      </c>
      <c r="B17" s="191">
        <v>150.09</v>
      </c>
      <c r="C17" s="191"/>
      <c r="D17" s="192" t="s">
        <v>1</v>
      </c>
      <c r="E17" s="203" t="s">
        <v>135</v>
      </c>
      <c r="F17" s="100" t="s">
        <v>39</v>
      </c>
    </row>
    <row r="18" spans="1:9" s="166" customFormat="1" ht="15.75">
      <c r="A18" s="190">
        <v>42257</v>
      </c>
      <c r="B18" s="191">
        <v>251.1</v>
      </c>
      <c r="C18" s="191"/>
      <c r="D18" s="192" t="s">
        <v>46</v>
      </c>
      <c r="E18" s="203" t="s">
        <v>140</v>
      </c>
      <c r="F18" s="100" t="s">
        <v>39</v>
      </c>
    </row>
    <row r="19" spans="1:9" s="166" customFormat="1" ht="15.75">
      <c r="A19" s="190">
        <v>42214</v>
      </c>
      <c r="B19" s="191">
        <v>233.5</v>
      </c>
      <c r="C19" s="191"/>
      <c r="D19" s="192" t="s">
        <v>47</v>
      </c>
      <c r="E19" s="203" t="s">
        <v>48</v>
      </c>
      <c r="F19" s="100" t="s">
        <v>39</v>
      </c>
    </row>
    <row r="20" spans="1:9" s="166" customFormat="1" ht="15.75">
      <c r="A20" s="190">
        <v>42310</v>
      </c>
      <c r="B20" s="191">
        <v>321.75</v>
      </c>
      <c r="C20" s="191"/>
      <c r="D20" s="192" t="s">
        <v>49</v>
      </c>
      <c r="E20" s="203" t="s">
        <v>137</v>
      </c>
      <c r="F20" s="100" t="s">
        <v>39</v>
      </c>
    </row>
    <row r="21" spans="1:9" s="166" customFormat="1" ht="15.75">
      <c r="A21" s="190">
        <v>42298</v>
      </c>
      <c r="B21" s="191">
        <v>318.35000000000002</v>
      </c>
      <c r="C21" s="191"/>
      <c r="D21" s="192" t="s">
        <v>50</v>
      </c>
      <c r="E21" s="203" t="s">
        <v>138</v>
      </c>
      <c r="F21" s="100" t="s">
        <v>39</v>
      </c>
    </row>
    <row r="22" spans="1:9" s="166" customFormat="1" ht="15.75">
      <c r="A22" s="190">
        <v>42327</v>
      </c>
      <c r="B22" s="191">
        <v>105.5</v>
      </c>
      <c r="C22" s="191"/>
      <c r="D22" s="192" t="s">
        <v>51</v>
      </c>
      <c r="E22" s="203" t="s">
        <v>139</v>
      </c>
      <c r="F22" s="100" t="s">
        <v>39</v>
      </c>
    </row>
    <row r="23" spans="1:9" s="166" customFormat="1" ht="15.75">
      <c r="A23" s="190">
        <v>42242</v>
      </c>
      <c r="B23" s="191">
        <v>299</v>
      </c>
      <c r="C23" s="191"/>
      <c r="D23" s="192" t="s">
        <v>155</v>
      </c>
      <c r="E23" s="203" t="s">
        <v>154</v>
      </c>
      <c r="F23" s="193" t="s">
        <v>39</v>
      </c>
      <c r="G23"/>
      <c r="I23" s="229"/>
    </row>
    <row r="24" spans="1:9" s="166" customFormat="1" ht="15.75">
      <c r="A24" s="190">
        <v>42306</v>
      </c>
      <c r="B24" s="191">
        <v>187</v>
      </c>
      <c r="C24" s="191"/>
      <c r="D24" s="192" t="s">
        <v>153</v>
      </c>
      <c r="E24" s="203" t="s">
        <v>152</v>
      </c>
      <c r="F24" s="193" t="s">
        <v>77</v>
      </c>
      <c r="G24"/>
      <c r="I24" s="229"/>
    </row>
    <row r="25" spans="1:9" s="166" customFormat="1" ht="15.75">
      <c r="A25" s="190">
        <v>42464</v>
      </c>
      <c r="B25" s="191">
        <v>115.9</v>
      </c>
      <c r="C25" s="191"/>
      <c r="D25" s="192" t="s">
        <v>178</v>
      </c>
      <c r="E25" s="203" t="s">
        <v>179</v>
      </c>
      <c r="F25" s="193" t="s">
        <v>39</v>
      </c>
      <c r="I25" s="229"/>
    </row>
    <row r="26" spans="1:9" s="166" customFormat="1" ht="15.75">
      <c r="A26" s="204">
        <v>42506</v>
      </c>
      <c r="B26" s="205">
        <v>122.1</v>
      </c>
      <c r="C26" s="191"/>
      <c r="D26" s="192" t="s">
        <v>180</v>
      </c>
      <c r="E26" s="242" t="s">
        <v>179</v>
      </c>
      <c r="F26" s="243" t="s">
        <v>39</v>
      </c>
      <c r="I26" s="229"/>
    </row>
    <row r="27" spans="1:9" s="166" customFormat="1" ht="15.75">
      <c r="A27" s="204">
        <v>42514</v>
      </c>
      <c r="B27" s="205">
        <v>117.3</v>
      </c>
      <c r="C27" s="191"/>
      <c r="D27" s="206" t="s">
        <v>181</v>
      </c>
      <c r="E27" s="242" t="s">
        <v>182</v>
      </c>
      <c r="F27" s="243" t="s">
        <v>39</v>
      </c>
      <c r="I27" s="229"/>
    </row>
    <row r="28" spans="1:9" s="166" customFormat="1" ht="15.75">
      <c r="A28" s="190">
        <v>42515</v>
      </c>
      <c r="B28" s="191">
        <f>33.12+13.8</f>
        <v>46.92</v>
      </c>
      <c r="C28" s="191"/>
      <c r="D28" s="192" t="s">
        <v>183</v>
      </c>
      <c r="E28" s="203" t="s">
        <v>184</v>
      </c>
      <c r="F28" s="243" t="s">
        <v>39</v>
      </c>
      <c r="G28" s="244"/>
    </row>
    <row r="29" spans="1:9" s="166" customFormat="1" ht="15.75">
      <c r="A29" s="190">
        <v>42460</v>
      </c>
      <c r="B29" s="191">
        <v>39.700000000000003</v>
      </c>
      <c r="C29" s="191"/>
      <c r="D29" s="192" t="s">
        <v>185</v>
      </c>
      <c r="E29" s="203" t="s">
        <v>186</v>
      </c>
      <c r="F29" s="243" t="s">
        <v>39</v>
      </c>
      <c r="G29" s="95"/>
    </row>
    <row r="30" spans="1:9" s="166" customFormat="1" ht="15.75">
      <c r="A30" s="190">
        <v>42531</v>
      </c>
      <c r="B30" s="191">
        <v>201.25</v>
      </c>
      <c r="C30" s="191"/>
      <c r="D30" s="192" t="s">
        <v>187</v>
      </c>
      <c r="E30" s="203" t="s">
        <v>188</v>
      </c>
      <c r="F30" s="243" t="s">
        <v>39</v>
      </c>
    </row>
    <row r="31" spans="1:9" s="166" customFormat="1" ht="15.75">
      <c r="A31" s="190">
        <v>42537</v>
      </c>
      <c r="B31" s="191">
        <v>138</v>
      </c>
      <c r="C31" s="191"/>
      <c r="D31" s="266" t="s">
        <v>278</v>
      </c>
      <c r="E31" s="203" t="s">
        <v>188</v>
      </c>
      <c r="F31" s="242" t="s">
        <v>39</v>
      </c>
      <c r="G31"/>
      <c r="I31" s="229"/>
    </row>
    <row r="32" spans="1:9" s="166" customFormat="1" ht="15.75">
      <c r="A32" s="190">
        <v>42540</v>
      </c>
      <c r="B32" s="191">
        <v>38.08</v>
      </c>
      <c r="C32" s="191"/>
      <c r="D32" s="266" t="s">
        <v>283</v>
      </c>
      <c r="E32" s="203" t="s">
        <v>279</v>
      </c>
      <c r="F32" s="242" t="s">
        <v>39</v>
      </c>
    </row>
    <row r="33" spans="1:7" s="166" customFormat="1" ht="15.75">
      <c r="A33" s="262">
        <v>42544</v>
      </c>
      <c r="B33" s="191">
        <v>252</v>
      </c>
      <c r="C33" s="263"/>
      <c r="D33" s="266" t="s">
        <v>155</v>
      </c>
      <c r="E33" s="203" t="s">
        <v>179</v>
      </c>
      <c r="F33" s="242" t="s">
        <v>39</v>
      </c>
    </row>
    <row r="34" spans="1:7" s="166" customFormat="1" ht="15.75">
      <c r="A34" s="262">
        <v>42550</v>
      </c>
      <c r="B34" s="191">
        <v>159.9</v>
      </c>
      <c r="C34" s="263"/>
      <c r="D34" s="266" t="s">
        <v>180</v>
      </c>
      <c r="E34" s="203" t="s">
        <v>2</v>
      </c>
      <c r="F34" s="242" t="s">
        <v>39</v>
      </c>
    </row>
    <row r="35" spans="1:7" s="166" customFormat="1" ht="15.75">
      <c r="A35" s="262"/>
      <c r="B35" s="191"/>
      <c r="C35" s="263"/>
      <c r="D35" s="226"/>
      <c r="E35" s="29"/>
      <c r="F35" s="100"/>
    </row>
    <row r="36" spans="1:7" s="114" customFormat="1">
      <c r="A36" s="113"/>
      <c r="B36" s="115">
        <f>SUM(B14:B34)</f>
        <v>3346.64</v>
      </c>
      <c r="C36" s="221"/>
      <c r="D36" s="99"/>
      <c r="E36" s="29"/>
      <c r="F36" s="116"/>
      <c r="G36" s="117"/>
    </row>
    <row r="37" spans="1:7" ht="45">
      <c r="A37" s="118" t="s">
        <v>24</v>
      </c>
      <c r="B37" s="119">
        <f>SUM(B11+B36)</f>
        <v>5562.6399999999994</v>
      </c>
      <c r="C37" s="222"/>
      <c r="D37" s="120"/>
      <c r="E37" s="121"/>
      <c r="F37" s="122"/>
      <c r="G37" s="94"/>
    </row>
    <row r="38" spans="1:7">
      <c r="A38" s="123"/>
      <c r="B38" s="92" t="s">
        <v>10</v>
      </c>
      <c r="C38" s="92"/>
      <c r="D38" s="123"/>
      <c r="E38" s="124"/>
      <c r="F38" s="125"/>
      <c r="G38" s="94"/>
    </row>
    <row r="39" spans="1:7">
      <c r="A39" s="29"/>
      <c r="B39" s="29"/>
      <c r="C39" s="29"/>
      <c r="D39" s="29"/>
      <c r="E39" s="29"/>
      <c r="F39" s="29"/>
    </row>
    <row r="40" spans="1:7" ht="28.5">
      <c r="A40" s="126" t="s">
        <v>18</v>
      </c>
      <c r="B40" s="29"/>
      <c r="C40" s="29"/>
      <c r="D40" s="29"/>
      <c r="E40" s="29"/>
      <c r="F40" s="29"/>
    </row>
    <row r="41" spans="1:7">
      <c r="A41" s="29"/>
      <c r="B41" s="29"/>
      <c r="C41" s="29"/>
      <c r="D41" s="29"/>
      <c r="E41" s="29"/>
      <c r="F41" s="29"/>
    </row>
    <row r="42" spans="1:7">
      <c r="A42" s="29"/>
      <c r="B42" s="29"/>
      <c r="C42" s="29"/>
      <c r="D42" s="29"/>
      <c r="E42" s="29"/>
      <c r="F42" s="29"/>
    </row>
    <row r="43" spans="1:7">
      <c r="A43" s="29"/>
      <c r="B43" s="29"/>
      <c r="C43" s="29"/>
      <c r="D43" s="29"/>
      <c r="E43" s="29"/>
      <c r="F43" s="29"/>
    </row>
    <row r="44" spans="1:7">
      <c r="A44" s="29"/>
      <c r="B44" s="29"/>
      <c r="C44" s="29"/>
      <c r="D44" s="29"/>
      <c r="E44" s="29"/>
      <c r="F44" s="29"/>
    </row>
    <row r="45" spans="1:7">
      <c r="A45" s="29"/>
      <c r="B45" s="29"/>
      <c r="C45" s="29"/>
      <c r="D45" s="29"/>
      <c r="E45" s="29"/>
      <c r="F45" s="29"/>
    </row>
    <row r="46" spans="1:7">
      <c r="A46" s="29"/>
      <c r="B46" s="29"/>
      <c r="C46" s="29"/>
      <c r="D46" s="29"/>
      <c r="E46" s="29"/>
      <c r="F46" s="29"/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8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zoomScaleNormal="100" workbookViewId="0"/>
  </sheetViews>
  <sheetFormatPr defaultColWidth="9.140625" defaultRowHeight="12.75"/>
  <cols>
    <col min="1" max="1" width="22.5703125" style="142" customWidth="1"/>
    <col min="2" max="2" width="13.85546875" style="142" bestFit="1" customWidth="1"/>
    <col min="3" max="3" width="34.5703125" style="142" bestFit="1" customWidth="1"/>
    <col min="4" max="4" width="20.28515625" style="142" bestFit="1" customWidth="1"/>
    <col min="5" max="5" width="2.7109375" style="142" customWidth="1"/>
    <col min="6" max="6" width="23.85546875" style="142" bestFit="1" customWidth="1"/>
    <col min="7" max="16384" width="9.140625" style="130"/>
  </cols>
  <sheetData>
    <row r="1" spans="1:6" ht="34.5" customHeight="1">
      <c r="A1" s="127" t="s">
        <v>4</v>
      </c>
      <c r="B1" s="128"/>
      <c r="C1" s="128"/>
      <c r="D1" s="128"/>
      <c r="E1" s="128"/>
      <c r="F1" s="129"/>
    </row>
    <row r="2" spans="1:6" ht="30" customHeight="1">
      <c r="A2" s="131" t="s">
        <v>5</v>
      </c>
      <c r="B2" s="132"/>
      <c r="C2" s="14" t="s">
        <v>285</v>
      </c>
      <c r="D2" s="10"/>
      <c r="E2" s="10"/>
      <c r="F2" s="133"/>
    </row>
    <row r="3" spans="1:6" ht="18">
      <c r="A3" s="273" t="s">
        <v>25</v>
      </c>
      <c r="B3" s="274"/>
      <c r="C3" s="274"/>
      <c r="D3" s="274"/>
      <c r="E3" s="274"/>
      <c r="F3" s="275"/>
    </row>
    <row r="4" spans="1:6" ht="20.25" customHeight="1">
      <c r="A4" s="134" t="s">
        <v>26</v>
      </c>
      <c r="B4" s="135"/>
      <c r="C4" s="135"/>
      <c r="D4" s="135"/>
      <c r="E4" s="135"/>
      <c r="F4" s="136"/>
    </row>
    <row r="5" spans="1:6" ht="19.5" customHeight="1">
      <c r="A5" s="137" t="s">
        <v>9</v>
      </c>
      <c r="B5" s="138" t="s">
        <v>0</v>
      </c>
      <c r="C5" s="138" t="s">
        <v>27</v>
      </c>
      <c r="D5" s="138" t="s">
        <v>28</v>
      </c>
      <c r="E5" s="138"/>
      <c r="F5" s="139"/>
    </row>
    <row r="6" spans="1:6" ht="19.5" customHeight="1">
      <c r="A6" s="57"/>
      <c r="B6" s="11"/>
      <c r="C6" s="11"/>
      <c r="D6" s="140"/>
      <c r="E6" s="140"/>
      <c r="F6" s="141"/>
    </row>
    <row r="7" spans="1:6" s="202" customFormat="1" ht="25.5">
      <c r="A7" s="57">
        <v>42327</v>
      </c>
      <c r="B7" s="199" t="s">
        <v>119</v>
      </c>
      <c r="C7" s="198" t="s">
        <v>120</v>
      </c>
      <c r="D7" s="200">
        <v>50</v>
      </c>
      <c r="E7" s="200"/>
      <c r="F7" s="201" t="s">
        <v>121</v>
      </c>
    </row>
    <row r="8" spans="1:6" ht="14.25">
      <c r="A8" s="57"/>
      <c r="D8" s="143"/>
      <c r="E8" s="143"/>
      <c r="F8" s="144"/>
    </row>
    <row r="9" spans="1:6" ht="14.25">
      <c r="A9" s="145"/>
      <c r="B9" s="29"/>
      <c r="F9" s="144"/>
    </row>
    <row r="10" spans="1:6">
      <c r="A10" s="145"/>
      <c r="F10" s="144"/>
    </row>
    <row r="11" spans="1:6">
      <c r="A11" s="145"/>
      <c r="F11" s="144"/>
    </row>
    <row r="12" spans="1:6">
      <c r="A12" s="145"/>
      <c r="F12" s="144"/>
    </row>
    <row r="13" spans="1:6">
      <c r="A13" s="145"/>
      <c r="F13" s="144"/>
    </row>
    <row r="14" spans="1:6" s="149" customFormat="1" ht="27" customHeight="1">
      <c r="A14" s="146" t="s">
        <v>29</v>
      </c>
      <c r="B14" s="147"/>
      <c r="C14" s="147"/>
      <c r="D14" s="147"/>
      <c r="E14" s="147"/>
      <c r="F14" s="148"/>
    </row>
    <row r="15" spans="1:6" ht="25.5">
      <c r="A15" s="137" t="s">
        <v>9</v>
      </c>
      <c r="B15" s="138" t="s">
        <v>0</v>
      </c>
      <c r="C15" s="138" t="s">
        <v>30</v>
      </c>
      <c r="D15" s="138" t="s">
        <v>31</v>
      </c>
      <c r="E15" s="138"/>
      <c r="F15" s="139"/>
    </row>
    <row r="16" spans="1:6" ht="15" customHeight="1">
      <c r="A16" s="57"/>
      <c r="B16" s="42"/>
      <c r="C16" s="42"/>
      <c r="D16" s="150"/>
      <c r="E16" s="150"/>
      <c r="F16" s="151"/>
    </row>
    <row r="17" spans="1:6" ht="15" customHeight="1">
      <c r="A17" s="57"/>
      <c r="B17" s="29" t="s">
        <v>122</v>
      </c>
      <c r="C17" s="29"/>
      <c r="D17" s="152"/>
      <c r="E17" s="152"/>
      <c r="F17" s="153"/>
    </row>
    <row r="18" spans="1:6" ht="14.25">
      <c r="A18" s="57"/>
      <c r="B18" s="29"/>
      <c r="C18" s="28"/>
      <c r="D18" s="152"/>
      <c r="E18" s="152"/>
      <c r="F18" s="30"/>
    </row>
    <row r="19" spans="1:6" ht="14.25">
      <c r="A19" s="101"/>
      <c r="B19" s="154"/>
      <c r="C19" s="29"/>
      <c r="D19" s="29"/>
      <c r="E19" s="29"/>
      <c r="F19" s="30"/>
    </row>
    <row r="20" spans="1:6" ht="15.75">
      <c r="A20" s="155"/>
      <c r="B20" s="31"/>
      <c r="C20" s="31"/>
      <c r="D20" s="31"/>
      <c r="E20" s="31"/>
      <c r="F20" s="156"/>
    </row>
    <row r="21" spans="1:6" ht="127.5">
      <c r="A21" s="145" t="s">
        <v>32</v>
      </c>
      <c r="F21" s="144"/>
    </row>
    <row r="22" spans="1:6">
      <c r="A22" s="145"/>
      <c r="F22" s="144"/>
    </row>
    <row r="23" spans="1:6" ht="45">
      <c r="A23" s="157" t="s">
        <v>33</v>
      </c>
      <c r="B23" s="158"/>
      <c r="C23" s="158"/>
      <c r="D23" s="159">
        <f>SUM(D16:D22)</f>
        <v>0</v>
      </c>
      <c r="E23" s="223"/>
      <c r="F23" s="160"/>
    </row>
    <row r="24" spans="1:6" ht="15">
      <c r="A24" s="161"/>
      <c r="B24" s="138" t="s">
        <v>10</v>
      </c>
      <c r="C24" s="162"/>
      <c r="D24" s="162"/>
      <c r="E24" s="162"/>
      <c r="F24" s="163"/>
    </row>
    <row r="26" spans="1:6" ht="30">
      <c r="A26" s="164" t="s">
        <v>18</v>
      </c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79998168889431442"/>
    <pageSetUpPr fitToPage="1"/>
  </sheetPr>
  <dimension ref="A1:G31"/>
  <sheetViews>
    <sheetView workbookViewId="0"/>
  </sheetViews>
  <sheetFormatPr defaultColWidth="9.140625" defaultRowHeight="15"/>
  <cols>
    <col min="1" max="1" width="25.28515625" style="176" customWidth="1"/>
    <col min="2" max="2" width="16.7109375" style="176" customWidth="1"/>
    <col min="3" max="3" width="2.7109375" style="176" customWidth="1"/>
    <col min="4" max="4" width="79.7109375" style="176" customWidth="1"/>
    <col min="5" max="5" width="27.140625" style="176" customWidth="1"/>
    <col min="6" max="6" width="28.140625" style="176" customWidth="1"/>
    <col min="7" max="16384" width="9.140625" style="166"/>
  </cols>
  <sheetData>
    <row r="1" spans="1:7" ht="39.75" customHeight="1">
      <c r="A1" s="75" t="s">
        <v>4</v>
      </c>
      <c r="B1" s="76"/>
      <c r="C1" s="76"/>
      <c r="D1" s="165"/>
      <c r="E1" s="98"/>
      <c r="F1" s="98"/>
    </row>
    <row r="2" spans="1:7" ht="29.25" customHeight="1">
      <c r="A2" s="82" t="s">
        <v>5</v>
      </c>
      <c r="B2" s="75"/>
      <c r="C2" s="224"/>
      <c r="D2" s="14" t="s">
        <v>285</v>
      </c>
      <c r="E2" s="84"/>
      <c r="F2" s="167"/>
    </row>
    <row r="3" spans="1:7" ht="29.25" customHeight="1">
      <c r="A3" s="276" t="s">
        <v>34</v>
      </c>
      <c r="B3" s="271"/>
      <c r="C3" s="271"/>
      <c r="D3" s="271"/>
      <c r="E3" s="271"/>
      <c r="F3" s="272"/>
    </row>
    <row r="4" spans="1:7">
      <c r="A4" s="87" t="s">
        <v>34</v>
      </c>
      <c r="B4" s="197" t="s">
        <v>8</v>
      </c>
      <c r="C4" s="197"/>
      <c r="D4" s="89"/>
      <c r="E4" s="89"/>
      <c r="F4" s="90"/>
    </row>
    <row r="5" spans="1:7">
      <c r="A5" s="91" t="s">
        <v>9</v>
      </c>
      <c r="B5" s="92" t="s">
        <v>35</v>
      </c>
      <c r="C5" s="92"/>
      <c r="D5" s="92" t="s">
        <v>36</v>
      </c>
      <c r="E5" s="92"/>
      <c r="F5" s="84" t="s">
        <v>37</v>
      </c>
    </row>
    <row r="6" spans="1:7">
      <c r="A6" s="57"/>
      <c r="B6" s="180"/>
      <c r="C6" s="180"/>
      <c r="D6" s="29"/>
      <c r="E6" s="97"/>
      <c r="F6" s="100"/>
    </row>
    <row r="7" spans="1:7" ht="15.75">
      <c r="A7" s="179">
        <v>42306</v>
      </c>
      <c r="B7" s="184">
        <f>3177.61-206.62</f>
        <v>2970.9900000000002</v>
      </c>
      <c r="C7" s="184"/>
      <c r="D7" s="31" t="s">
        <v>42</v>
      </c>
      <c r="E7" s="101"/>
      <c r="F7" s="100" t="s">
        <v>53</v>
      </c>
    </row>
    <row r="8" spans="1:7" s="228" customFormat="1" ht="15.75">
      <c r="A8" s="58">
        <v>42311</v>
      </c>
      <c r="B8" s="184">
        <v>67.25</v>
      </c>
      <c r="C8" s="184"/>
      <c r="D8" s="71" t="s">
        <v>151</v>
      </c>
      <c r="E8" s="226"/>
      <c r="F8" s="227" t="s">
        <v>39</v>
      </c>
    </row>
    <row r="9" spans="1:7">
      <c r="A9" s="101"/>
      <c r="B9" s="181"/>
      <c r="C9" s="180"/>
      <c r="D9" s="29"/>
      <c r="E9" s="101"/>
      <c r="F9" s="100"/>
    </row>
    <row r="10" spans="1:7">
      <c r="A10" s="101"/>
      <c r="B10" s="180">
        <f>SUM(B6:B9)</f>
        <v>3038.2400000000002</v>
      </c>
      <c r="C10" s="180"/>
      <c r="D10" s="29"/>
      <c r="E10" s="101"/>
      <c r="F10" s="100"/>
    </row>
    <row r="11" spans="1:7" ht="47.25">
      <c r="A11" s="87" t="s">
        <v>34</v>
      </c>
      <c r="B11" s="182" t="s">
        <v>14</v>
      </c>
      <c r="C11" s="225"/>
      <c r="D11" s="89"/>
      <c r="E11" s="168"/>
      <c r="F11" s="169"/>
    </row>
    <row r="12" spans="1:7" ht="15" customHeight="1">
      <c r="A12" s="91" t="s">
        <v>9</v>
      </c>
      <c r="B12" s="183" t="s">
        <v>35</v>
      </c>
      <c r="C12" s="183"/>
      <c r="D12" s="92"/>
      <c r="E12" s="91"/>
      <c r="F12" s="84"/>
    </row>
    <row r="13" spans="1:7" s="114" customFormat="1" ht="15" customHeight="1">
      <c r="A13" s="170"/>
      <c r="B13" s="180"/>
      <c r="C13" s="180"/>
      <c r="D13" s="29"/>
      <c r="E13" s="97"/>
      <c r="F13" s="100"/>
      <c r="G13" s="117"/>
    </row>
    <row r="14" spans="1:7" ht="15.75">
      <c r="A14" s="58">
        <v>42289</v>
      </c>
      <c r="B14" s="184">
        <v>444.36</v>
      </c>
      <c r="C14" s="184"/>
      <c r="D14" s="31" t="s">
        <v>40</v>
      </c>
      <c r="E14" s="101"/>
      <c r="F14" s="100" t="s">
        <v>39</v>
      </c>
    </row>
    <row r="15" spans="1:7" ht="15.75">
      <c r="A15" s="179">
        <v>42226</v>
      </c>
      <c r="B15" s="184">
        <v>300</v>
      </c>
      <c r="C15" s="184"/>
      <c r="D15" s="31" t="s">
        <v>41</v>
      </c>
      <c r="E15" s="101"/>
      <c r="F15" s="100" t="s">
        <v>39</v>
      </c>
    </row>
    <row r="16" spans="1:7" ht="15.75">
      <c r="A16" s="195" t="s">
        <v>52</v>
      </c>
      <c r="B16" s="184">
        <v>6094.38</v>
      </c>
      <c r="C16" s="184"/>
      <c r="D16" s="31" t="s">
        <v>44</v>
      </c>
      <c r="E16" s="101"/>
      <c r="F16" s="196" t="s">
        <v>53</v>
      </c>
    </row>
    <row r="17" spans="1:7" ht="15.75">
      <c r="A17" s="58">
        <v>42298</v>
      </c>
      <c r="B17" s="184">
        <v>184</v>
      </c>
      <c r="C17" s="184"/>
      <c r="D17" s="31" t="s">
        <v>176</v>
      </c>
      <c r="E17" s="227"/>
      <c r="F17" s="100" t="s">
        <v>45</v>
      </c>
    </row>
    <row r="18" spans="1:7" ht="15.75">
      <c r="A18" s="179">
        <v>42419</v>
      </c>
      <c r="B18" s="184">
        <v>265</v>
      </c>
      <c r="C18" s="184"/>
      <c r="D18" s="31" t="s">
        <v>177</v>
      </c>
      <c r="E18" s="101"/>
      <c r="F18" s="100" t="s">
        <v>39</v>
      </c>
    </row>
    <row r="19" spans="1:7" ht="15" customHeight="1">
      <c r="A19" s="171"/>
      <c r="B19" s="185"/>
      <c r="C19" s="185"/>
      <c r="D19" s="126"/>
      <c r="E19" s="100"/>
      <c r="F19" s="30"/>
      <c r="G19" s="94"/>
    </row>
    <row r="20" spans="1:7" ht="15" customHeight="1">
      <c r="A20" s="171"/>
      <c r="B20" s="186">
        <f>SUM(B13:B19)</f>
        <v>7287.74</v>
      </c>
      <c r="C20" s="185"/>
      <c r="D20" s="29"/>
      <c r="E20" s="100"/>
      <c r="F20" s="30"/>
      <c r="G20" s="94"/>
    </row>
    <row r="21" spans="1:7" ht="45">
      <c r="A21" s="172" t="s">
        <v>38</v>
      </c>
      <c r="B21" s="187">
        <f>SUM(B10+B20)</f>
        <v>10325.98</v>
      </c>
      <c r="C21" s="187"/>
      <c r="D21" s="173"/>
      <c r="E21" s="174"/>
      <c r="F21" s="175"/>
      <c r="G21" s="94"/>
    </row>
    <row r="22" spans="1:7">
      <c r="A22" s="102"/>
      <c r="B22" s="188" t="s">
        <v>10</v>
      </c>
      <c r="C22" s="188"/>
      <c r="D22" s="36"/>
      <c r="E22" s="116"/>
      <c r="F22" s="37"/>
      <c r="G22" s="94"/>
    </row>
    <row r="23" spans="1:7" s="95" customFormat="1" ht="15.75">
      <c r="A23" s="31"/>
      <c r="B23" s="31"/>
      <c r="C23" s="31"/>
      <c r="D23" s="31"/>
      <c r="E23" s="31"/>
      <c r="F23" s="31"/>
    </row>
    <row r="24" spans="1:7" s="95" customFormat="1" ht="30">
      <c r="A24" s="71" t="s">
        <v>18</v>
      </c>
      <c r="B24" s="31"/>
      <c r="C24" s="31"/>
      <c r="D24" s="31"/>
      <c r="E24" s="31"/>
      <c r="F24" s="31"/>
    </row>
    <row r="25" spans="1:7" s="95" customFormat="1" ht="15.75">
      <c r="A25" s="31"/>
      <c r="B25" s="31"/>
      <c r="C25" s="31"/>
      <c r="D25" s="31"/>
      <c r="E25" s="31"/>
      <c r="F25" s="31"/>
    </row>
    <row r="26" spans="1:7" s="95" customFormat="1" ht="15.75">
      <c r="A26" s="31"/>
      <c r="B26" s="31"/>
      <c r="C26" s="31"/>
      <c r="D26" s="31"/>
      <c r="E26" s="31"/>
      <c r="F26" s="31"/>
    </row>
    <row r="27" spans="1:7" s="95" customFormat="1" ht="15.75">
      <c r="A27" s="31"/>
      <c r="B27" s="31"/>
      <c r="C27" s="31"/>
      <c r="D27" s="31"/>
      <c r="E27" s="31"/>
      <c r="F27" s="31"/>
    </row>
    <row r="28" spans="1:7" s="95" customFormat="1" ht="15.75">
      <c r="A28" s="31"/>
      <c r="B28" s="31"/>
      <c r="C28" s="31"/>
      <c r="D28" s="31"/>
      <c r="E28" s="31"/>
      <c r="F28" s="31"/>
    </row>
    <row r="29" spans="1:7" s="95" customFormat="1" ht="15.75">
      <c r="A29" s="31"/>
      <c r="B29" s="31"/>
      <c r="C29" s="31"/>
      <c r="D29" s="31"/>
      <c r="E29" s="31"/>
      <c r="F29" s="31"/>
    </row>
    <row r="30" spans="1:7" s="95" customFormat="1">
      <c r="A30" s="81"/>
      <c r="B30" s="81"/>
      <c r="C30" s="81"/>
      <c r="D30" s="81"/>
      <c r="E30" s="81"/>
      <c r="F30" s="81"/>
    </row>
    <row r="31" spans="1:7" s="95" customFormat="1">
      <c r="A31" s="81"/>
      <c r="B31" s="81"/>
      <c r="C31" s="81"/>
      <c r="D31" s="81"/>
      <c r="E31" s="81"/>
      <c r="F31" s="81"/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Gifts &amp; Hospitality received</vt:lpstr>
      <vt:lpstr>Other</vt:lpstr>
      <vt:lpstr>Travel!Print_Area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Ministry of Transport</dc:creator>
  <cp:lastModifiedBy>Ministry of Transport</cp:lastModifiedBy>
  <cp:lastPrinted>2016-07-14T20:56:42Z</cp:lastPrinted>
  <dcterms:created xsi:type="dcterms:W3CDTF">2016-01-08T01:46:47Z</dcterms:created>
  <dcterms:modified xsi:type="dcterms:W3CDTF">2016-07-20T03:26:58Z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1071766639</vt:i4>
  </property>
  <property fmtid="{D5CDD505-2E9C-101B-9397-08002B2CF9AE}" pid="3" name="_NewReviewCycle">
    <vt:lpwstr/>
  </property>
  <property fmtid="{D5CDD505-2E9C-101B-9397-08002B2CF9AE}" pid="4" name="_EmailSubject">
    <vt:lpwstr>CE expense disclosures</vt:lpwstr>
  </property>
  <property fmtid="{D5CDD505-2E9C-101B-9397-08002B2CF9AE}" pid="5" name="_AuthorEmail">
    <vt:lpwstr>A.Nijsse@transport.govt.nz</vt:lpwstr>
  </property>
  <property fmtid="{D5CDD505-2E9C-101B-9397-08002B2CF9AE}" pid="6" name="_AuthorEmailDisplayName">
    <vt:lpwstr>Andrew Nijsse</vt:lpwstr>
  </property>
</Properties>
</file>